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my Emasit\Desktop\QUILL CAPITAL PARTNERS INTERNSHIP  2024\"/>
    </mc:Choice>
  </mc:AlternateContent>
  <xr:revisionPtr revIDLastSave="0" documentId="13_ncr:1_{3E2C6A13-076E-452B-A2D2-B6DA892EE6B2}" xr6:coauthVersionLast="47" xr6:coauthVersionMax="47" xr10:uidLastSave="{00000000-0000-0000-0000-000000000000}"/>
  <bookViews>
    <workbookView xWindow="-110" yWindow="-110" windowWidth="24220" windowHeight="15500" xr2:uid="{1ADB0BC8-8C0B-4783-84E1-2296343BAE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I138" i="1"/>
  <c r="I139" i="1" s="1"/>
  <c r="G138" i="1"/>
  <c r="E138" i="1"/>
  <c r="C138" i="1"/>
  <c r="B138" i="1"/>
  <c r="I135" i="1"/>
  <c r="H135" i="1"/>
  <c r="H138" i="1" s="1"/>
  <c r="H139" i="1" s="1"/>
  <c r="G135" i="1"/>
  <c r="F135" i="1"/>
  <c r="F138" i="1" s="1"/>
  <c r="F139" i="1" s="1"/>
  <c r="E135" i="1"/>
  <c r="D135" i="1"/>
  <c r="D138" i="1" s="1"/>
  <c r="C135" i="1"/>
  <c r="B13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I124" i="1" s="1"/>
  <c r="I127" i="1" s="1"/>
  <c r="I128" i="1" s="1"/>
  <c r="H107" i="1"/>
  <c r="H124" i="1" s="1"/>
  <c r="H127" i="1" s="1"/>
  <c r="H128" i="1" s="1"/>
  <c r="G107" i="1"/>
  <c r="G124" i="1" s="1"/>
  <c r="G127" i="1" s="1"/>
  <c r="G128" i="1" s="1"/>
  <c r="F107" i="1"/>
  <c r="F124" i="1" s="1"/>
  <c r="F127" i="1" s="1"/>
  <c r="F128" i="1" s="1"/>
  <c r="E107" i="1"/>
  <c r="E124" i="1" s="1"/>
  <c r="E127" i="1" s="1"/>
  <c r="E128" i="1" s="1"/>
  <c r="D107" i="1"/>
  <c r="D124" i="1" s="1"/>
  <c r="D127" i="1" s="1"/>
  <c r="D128" i="1" s="1"/>
  <c r="C107" i="1"/>
  <c r="C124" i="1" s="1"/>
  <c r="C127" i="1" s="1"/>
  <c r="C128" i="1" s="1"/>
  <c r="B107" i="1"/>
  <c r="B124" i="1" s="1"/>
  <c r="B127" i="1" s="1"/>
  <c r="B128" i="1" s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I58" i="1"/>
  <c r="I59" i="1" s="1"/>
  <c r="H58" i="1"/>
  <c r="H59" i="1" s="1"/>
  <c r="H60" i="1" s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H1" i="1"/>
  <c r="G1" i="1"/>
  <c r="F1" i="1"/>
  <c r="E1" i="1"/>
  <c r="D1" i="1" s="1"/>
  <c r="C1" i="1" s="1"/>
  <c r="B1" i="1" s="1"/>
  <c r="C60" i="1" l="1"/>
  <c r="B60" i="1"/>
  <c r="F60" i="1"/>
  <c r="B139" i="1"/>
  <c r="G60" i="1"/>
  <c r="C139" i="1"/>
  <c r="H64" i="1"/>
  <c r="H76" i="1" s="1"/>
  <c r="H94" i="1" s="1"/>
  <c r="H96" i="1" s="1"/>
  <c r="D139" i="1"/>
  <c r="E139" i="1"/>
  <c r="D60" i="1"/>
  <c r="E60" i="1"/>
  <c r="I64" i="1"/>
  <c r="I76" i="1" s="1"/>
  <c r="I94" i="1" s="1"/>
  <c r="I60" i="1"/>
  <c r="G139" i="1"/>
  <c r="H97" i="1" l="1"/>
  <c r="I95" i="1"/>
  <c r="I96" i="1"/>
  <c r="I97" i="1" s="1"/>
</calcChain>
</file>

<file path=xl/sharedStrings.xml><?xml version="1.0" encoding="utf-8"?>
<sst xmlns="http://schemas.openxmlformats.org/spreadsheetml/2006/main" count="136" uniqueCount="116">
  <si>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</si>
  <si>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</si>
  <si>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</si>
  <si>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</si>
  <si>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</si>
  <si>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</si>
  <si>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</si>
  <si>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</si>
  <si>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</si>
  <si>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</si>
  <si>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</si>
  <si>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</si>
  <si>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</si>
  <si>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</si>
  <si>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</si>
  <si>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</si>
  <si>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</si>
  <si>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</si>
  <si>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</si>
  <si>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</si>
  <si>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</si>
  <si>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</si>
  <si>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</si>
  <si>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</si>
  <si>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</si>
  <si>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</si>
  <si>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</si>
  <si>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</si>
  <si>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</si>
  <si>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</si>
  <si>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</si>
  <si>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</si>
  <si>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</si>
  <si>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</si>
  <si>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</si>
  <si>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</si>
  <si>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</si>
  <si>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</si>
  <si>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</si>
  <si>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</si>
  <si>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</si>
  <si>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</si>
  <si>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</si>
  <si>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</si>
  <si>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</si>
  <si>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</si>
  <si>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</si>
  <si>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</si>
  <si>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</si>
  <si>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</si>
  <si>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</si>
  <si>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</si>
  <si>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</si>
  <si>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</si>
  <si>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</si>
  <si>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</si>
  <si>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</si>
  <si>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</si>
  <si>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</si>
  <si>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</si>
  <si>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</si>
  <si>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</si>
  <si>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</si>
  <si>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</si>
  <si>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</si>
  <si>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</si>
  <si>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</si>
  <si>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</si>
  <si>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</si>
  <si>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</si>
  <si>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</si>
  <si>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</si>
  <si>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</si>
  <si>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</si>
  <si>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</si>
  <si>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</si>
  <si>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</si>
  <si>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</si>
  <si>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</si>
  <si>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</si>
  <si>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</si>
  <si>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</si>
  <si>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</si>
  <si>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</si>
  <si>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</si>
  <si>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</si>
  <si>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</si>
  <si>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</si>
  <si>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</si>
  <si>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</si>
  <si>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</si>
  <si>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</si>
  <si>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</si>
  <si>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</si>
  <si>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</si>
  <si>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</si>
  <si>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</si>
  <si>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</si>
  <si>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</si>
  <si>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</si>
  <si>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</si>
  <si>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</si>
  <si>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</si>
  <si>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</si>
  <si>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</si>
  <si>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</si>
  <si>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</si>
  <si>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</si>
  <si>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</si>
  <si>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</si>
  <si>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</si>
  <si>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</si>
  <si>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</si>
  <si>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</si>
  <si>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EBIT:</t>
  </si>
  <si>
    <t>TOTAL NIKE, INC. 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</si>
</sst>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3" fillId="0" borderId="0" xfId="0" applyFont="1"/>
    <xf numFmtId="165" fontId="3" fillId="0" borderId="0" xfId="1" applyNumberFormat="1" applyFont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5" fontId="0" fillId="0" borderId="2" xfId="1" applyNumberFormat="1" applyFont="1" applyBorder="1"/>
    <xf numFmtId="0" fontId="0" fillId="0" borderId="0" xfId="0" applyAlignment="1">
      <alignment horizontal="left" indent="1"/>
    </xf>
    <xf numFmtId="0" fontId="3" fillId="0" borderId="2" xfId="0" applyFont="1" applyBorder="1"/>
    <xf numFmtId="165" fontId="3" fillId="0" borderId="2" xfId="1" applyNumberFormat="1" applyFont="1" applyBorder="1"/>
    <xf numFmtId="0" fontId="3" fillId="0" borderId="3" xfId="0" applyFont="1" applyBorder="1"/>
    <xf numFmtId="165" fontId="3" fillId="0" borderId="3" xfId="1" applyNumberFormat="1" applyFont="1" applyBorder="1"/>
    <xf numFmtId="3" fontId="0" fillId="0" borderId="0" xfId="0" applyNumberFormat="1"/>
    <xf numFmtId="0" fontId="7" fillId="0" borderId="0" xfId="0" applyFont="1"/>
    <xf numFmtId="165" fontId="7" fillId="0" borderId="0" xfId="0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3" fillId="0" borderId="4" xfId="0" applyFont="1" applyBorder="1" applyAlignment="1">
      <alignment horizontal="left"/>
    </xf>
    <xf numFmtId="165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7" fillId="0" borderId="0" xfId="0" applyNumberFormat="1" applyFont="1"/>
    <xf numFmtId="2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E21B-A319-40B2-B309-3ABE465C9D73}">
  <dimension ref="A1:K139"/>
  <sheetViews>
    <sheetView tabSelected="1" zoomScale="77" zoomScaleNormal="66" workbookViewId="0">
      <selection activeCell="H139" sqref="H139"/>
    </sheetView>
  </sheetViews>
  <sheetFormatPr defaultRowHeight="14.5" x14ac:dyDescent="0.35"/>
  <cols>
    <col min="1" max="1" width="116" customWidth="1"/>
    <col min="2" max="2" width="18.90625" customWidth="1"/>
    <col min="3" max="3" width="15.54296875" customWidth="1"/>
    <col min="4" max="4" width="15.7265625" customWidth="1"/>
    <col min="5" max="5" width="14" customWidth="1"/>
    <col min="6" max="6" width="14.90625" customWidth="1"/>
    <col min="7" max="7" width="17.54296875" customWidth="1"/>
    <col min="8" max="8" width="15.453125" customWidth="1"/>
    <col min="9" max="9" width="19.6328125" customWidth="1"/>
  </cols>
  <sheetData>
    <row r="1" spans="1:11" ht="177.5" x14ac:dyDescent="0.35">
      <c r="A1" s="1" t="s">
        <v>0</v>
      </c>
      <c r="B1" s="2">
        <f t="shared" ref="B1:G1" si="0">+C1-1</f>
        <v>2015</v>
      </c>
      <c r="C1" s="2">
        <f t="shared" si="0"/>
        <v>2016</v>
      </c>
      <c r="D1" s="2">
        <f t="shared" si="0"/>
        <v>2017</v>
      </c>
      <c r="E1" s="2">
        <f t="shared" si="0"/>
        <v>2018</v>
      </c>
      <c r="F1" s="2">
        <f t="shared" si="0"/>
        <v>2019</v>
      </c>
      <c r="G1" s="2">
        <f t="shared" si="0"/>
        <v>2020</v>
      </c>
      <c r="H1" s="2">
        <f>+I1-1</f>
        <v>2021</v>
      </c>
      <c r="I1" s="2">
        <v>2022</v>
      </c>
    </row>
    <row r="2" spans="1:11" x14ac:dyDescent="0.35">
      <c r="A2" t="s">
        <v>1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11" x14ac:dyDescent="0.35">
      <c r="A3" s="4" t="s">
        <v>2</v>
      </c>
      <c r="B3" s="5"/>
      <c r="C3" s="5"/>
      <c r="D3" s="5"/>
      <c r="E3" s="5"/>
      <c r="F3" s="5"/>
      <c r="G3" s="5"/>
      <c r="H3" s="5">
        <v>24576</v>
      </c>
      <c r="I3" s="5">
        <v>25231</v>
      </c>
    </row>
    <row r="4" spans="1:11" x14ac:dyDescent="0.35">
      <c r="A4" s="6" t="s">
        <v>3</v>
      </c>
      <c r="B4" s="7">
        <f t="shared" ref="B4:H4" si="1">+B2-B3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19962</v>
      </c>
      <c r="I4" s="7">
        <f>+I2-I3</f>
        <v>21479</v>
      </c>
      <c r="J4" s="6"/>
      <c r="K4" s="6"/>
    </row>
    <row r="5" spans="1:11" x14ac:dyDescent="0.35">
      <c r="A5" s="8" t="s">
        <v>4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11" x14ac:dyDescent="0.35">
      <c r="A6" s="8" t="s">
        <v>5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11" x14ac:dyDescent="0.35">
      <c r="A7" s="9" t="s">
        <v>6</v>
      </c>
      <c r="B7" s="10">
        <f t="shared" ref="B7:H7" si="2">+B5+B6</f>
        <v>0</v>
      </c>
      <c r="C7" s="10">
        <f t="shared" si="2"/>
        <v>0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2"/>
        <v>0</v>
      </c>
      <c r="H7" s="10">
        <f t="shared" si="2"/>
        <v>13025</v>
      </c>
      <c r="I7" s="10">
        <f>+I5+I6</f>
        <v>14804</v>
      </c>
    </row>
    <row r="8" spans="1:11" x14ac:dyDescent="0.35">
      <c r="A8" s="11" t="s">
        <v>7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11" x14ac:dyDescent="0.35">
      <c r="A9" s="11" t="s">
        <v>8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11" x14ac:dyDescent="0.35">
      <c r="A10" s="12" t="s">
        <v>9</v>
      </c>
      <c r="B10" s="13">
        <f t="shared" ref="B10:H10" si="3">+B4-B7-B8-B9</f>
        <v>0</v>
      </c>
      <c r="C10" s="13">
        <f t="shared" si="3"/>
        <v>0</v>
      </c>
      <c r="D10" s="13">
        <f t="shared" si="3"/>
        <v>0</v>
      </c>
      <c r="E10" s="13">
        <f t="shared" si="3"/>
        <v>0</v>
      </c>
      <c r="F10" s="13">
        <f t="shared" si="3"/>
        <v>0</v>
      </c>
      <c r="G10" s="13">
        <f t="shared" si="3"/>
        <v>0</v>
      </c>
      <c r="H10" s="13">
        <f t="shared" si="3"/>
        <v>6661</v>
      </c>
      <c r="I10" s="13">
        <f>+I4-I7-I8-I9</f>
        <v>6651</v>
      </c>
    </row>
    <row r="11" spans="1:11" x14ac:dyDescent="0.35">
      <c r="A11" s="11" t="s">
        <v>10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11" ht="15" thickBot="1" x14ac:dyDescent="0.4">
      <c r="A12" s="14" t="s">
        <v>11</v>
      </c>
      <c r="B12" s="15">
        <f t="shared" ref="B12:H12" si="4">+B10-B11</f>
        <v>0</v>
      </c>
      <c r="C12" s="15">
        <f t="shared" si="4"/>
        <v>0</v>
      </c>
      <c r="D12" s="15">
        <f t="shared" si="4"/>
        <v>0</v>
      </c>
      <c r="E12" s="15">
        <f t="shared" si="4"/>
        <v>0</v>
      </c>
      <c r="F12" s="15">
        <f t="shared" si="4"/>
        <v>0</v>
      </c>
      <c r="G12" s="15">
        <f t="shared" si="4"/>
        <v>0</v>
      </c>
      <c r="H12" s="15">
        <f t="shared" si="4"/>
        <v>5727</v>
      </c>
      <c r="I12" s="15">
        <f>+I10-I11</f>
        <v>6046</v>
      </c>
    </row>
    <row r="13" spans="1:11" ht="15" thickTop="1" x14ac:dyDescent="0.35">
      <c r="A13" s="6" t="s">
        <v>12</v>
      </c>
    </row>
    <row r="14" spans="1:11" x14ac:dyDescent="0.35">
      <c r="A14" s="11" t="s">
        <v>13</v>
      </c>
      <c r="H14">
        <v>3.64</v>
      </c>
      <c r="I14">
        <v>3.83</v>
      </c>
    </row>
    <row r="15" spans="1:11" x14ac:dyDescent="0.35">
      <c r="A15" s="11" t="s">
        <v>14</v>
      </c>
      <c r="H15">
        <v>3.56</v>
      </c>
      <c r="I15">
        <v>3.75</v>
      </c>
    </row>
    <row r="16" spans="1:11" x14ac:dyDescent="0.35">
      <c r="A16" s="6" t="s">
        <v>15</v>
      </c>
    </row>
    <row r="17" spans="1:11" x14ac:dyDescent="0.35">
      <c r="A17" s="11" t="s">
        <v>13</v>
      </c>
      <c r="G17" s="16"/>
      <c r="H17" s="16">
        <v>1573</v>
      </c>
      <c r="I17" s="16">
        <v>1578.8</v>
      </c>
    </row>
    <row r="18" spans="1:11" x14ac:dyDescent="0.35">
      <c r="A18" s="11" t="s">
        <v>14</v>
      </c>
      <c r="G18" s="16"/>
      <c r="H18" s="16">
        <v>1609.4</v>
      </c>
      <c r="I18" s="16">
        <v>1610.8</v>
      </c>
    </row>
    <row r="20" spans="1:11" x14ac:dyDescent="0.35">
      <c r="A20" s="17" t="s">
        <v>16</v>
      </c>
      <c r="B20" s="18" t="e">
        <f t="shared" ref="B20:H20" si="5">+ROUND(((B12/B18)-B15),2)</f>
        <v>#DIV/0!</v>
      </c>
      <c r="C20" s="18" t="e">
        <f t="shared" si="5"/>
        <v>#DIV/0!</v>
      </c>
      <c r="D20" s="18" t="e">
        <f t="shared" si="5"/>
        <v>#DIV/0!</v>
      </c>
      <c r="E20" s="18" t="e">
        <f t="shared" si="5"/>
        <v>#DIV/0!</v>
      </c>
      <c r="F20" s="18" t="e">
        <f t="shared" si="5"/>
        <v>#DIV/0!</v>
      </c>
      <c r="G20" s="18" t="e">
        <f t="shared" si="5"/>
        <v>#DIV/0!</v>
      </c>
      <c r="H20" s="27">
        <f t="shared" si="5"/>
        <v>0</v>
      </c>
      <c r="I20" s="27">
        <f>+ROUND(((I12/I18)-I15),2)</f>
        <v>0</v>
      </c>
      <c r="J20" s="17"/>
      <c r="K20" s="17"/>
    </row>
    <row r="22" spans="1:11" x14ac:dyDescent="0.35">
      <c r="A22" s="19" t="s">
        <v>17</v>
      </c>
      <c r="B22" s="19"/>
      <c r="C22" s="19"/>
      <c r="D22" s="19"/>
      <c r="E22" s="19"/>
      <c r="F22" s="19"/>
      <c r="G22" s="19"/>
      <c r="H22" s="19"/>
      <c r="I22" s="19"/>
    </row>
    <row r="23" spans="1:11" x14ac:dyDescent="0.35">
      <c r="A23" s="6" t="s">
        <v>18</v>
      </c>
    </row>
    <row r="24" spans="1:11" x14ac:dyDescent="0.35">
      <c r="A24" s="20" t="s">
        <v>19</v>
      </c>
      <c r="B24" s="3"/>
      <c r="C24" s="3"/>
      <c r="D24" s="3"/>
      <c r="E24" s="3"/>
      <c r="F24" s="3"/>
      <c r="G24" s="3"/>
      <c r="H24" s="3"/>
      <c r="I24" s="3"/>
    </row>
    <row r="25" spans="1:11" x14ac:dyDescent="0.35">
      <c r="A25" s="8" t="s">
        <v>20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11" x14ac:dyDescent="0.35">
      <c r="A26" s="8" t="s">
        <v>21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11" x14ac:dyDescent="0.35">
      <c r="A27" s="8" t="s">
        <v>22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11" x14ac:dyDescent="0.35">
      <c r="A28" s="8" t="s">
        <v>23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11" x14ac:dyDescent="0.35">
      <c r="A29" s="8" t="s">
        <v>24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11" x14ac:dyDescent="0.35">
      <c r="A30" s="12" t="s">
        <v>25</v>
      </c>
      <c r="B30" s="13">
        <f t="shared" ref="B30:H30" si="6">+SUM(B25:B29)</f>
        <v>0</v>
      </c>
      <c r="C30" s="13">
        <f t="shared" si="6"/>
        <v>0</v>
      </c>
      <c r="D30" s="13">
        <f t="shared" si="6"/>
        <v>0</v>
      </c>
      <c r="E30" s="13">
        <f t="shared" si="6"/>
        <v>0</v>
      </c>
      <c r="F30" s="13">
        <f t="shared" si="6"/>
        <v>0</v>
      </c>
      <c r="G30" s="13">
        <f t="shared" si="6"/>
        <v>0</v>
      </c>
      <c r="H30" s="13">
        <f t="shared" si="6"/>
        <v>26291</v>
      </c>
      <c r="I30" s="13">
        <f>+SUM(I25:I29)</f>
        <v>28213</v>
      </c>
    </row>
    <row r="31" spans="1:11" x14ac:dyDescent="0.35">
      <c r="A31" s="11" t="s">
        <v>26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11" x14ac:dyDescent="0.35">
      <c r="A32" s="11" t="s">
        <v>27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5">
      <c r="A33" s="11" t="s">
        <v>28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5">
      <c r="A34" s="11" t="s">
        <v>29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5">
      <c r="A35" s="11" t="s">
        <v>30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4">
      <c r="A36" s="14" t="s">
        <v>31</v>
      </c>
      <c r="B36" s="15">
        <f t="shared" ref="B36:H36" si="7">+SUM(B30:B35)</f>
        <v>0</v>
      </c>
      <c r="C36" s="15">
        <f t="shared" si="7"/>
        <v>0</v>
      </c>
      <c r="D36" s="15">
        <f t="shared" si="7"/>
        <v>0</v>
      </c>
      <c r="E36" s="15">
        <f t="shared" si="7"/>
        <v>0</v>
      </c>
      <c r="F36" s="15">
        <f t="shared" si="7"/>
        <v>0</v>
      </c>
      <c r="G36" s="15">
        <f t="shared" si="7"/>
        <v>0</v>
      </c>
      <c r="H36" s="15">
        <f t="shared" si="7"/>
        <v>37740</v>
      </c>
      <c r="I36" s="15">
        <f>+SUM(I30:I35)</f>
        <v>40321</v>
      </c>
    </row>
    <row r="37" spans="1:9" ht="15" thickTop="1" x14ac:dyDescent="0.35">
      <c r="A37" s="6" t="s">
        <v>32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11" t="s">
        <v>33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8" t="s">
        <v>34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5">
      <c r="A40" s="8" t="s">
        <v>35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5">
      <c r="A41" s="8" t="s">
        <v>36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5">
      <c r="A42" s="8" t="s">
        <v>37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5">
      <c r="A43" s="8" t="s">
        <v>38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5">
      <c r="A44" s="8" t="s">
        <v>39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5">
      <c r="A45" s="12" t="s">
        <v>40</v>
      </c>
      <c r="B45" s="13">
        <f t="shared" ref="B45:H45" si="8">+SUM(B39:B44)</f>
        <v>0</v>
      </c>
      <c r="C45" s="13">
        <f t="shared" si="8"/>
        <v>0</v>
      </c>
      <c r="D45" s="13">
        <f t="shared" si="8"/>
        <v>0</v>
      </c>
      <c r="E45" s="13">
        <f t="shared" si="8"/>
        <v>0</v>
      </c>
      <c r="F45" s="13">
        <f t="shared" si="8"/>
        <v>0</v>
      </c>
      <c r="G45" s="13">
        <f t="shared" si="8"/>
        <v>0</v>
      </c>
      <c r="H45" s="13">
        <f t="shared" si="8"/>
        <v>9674</v>
      </c>
      <c r="I45" s="13">
        <f>+SUM(I39:I44)</f>
        <v>10730</v>
      </c>
    </row>
    <row r="46" spans="1:9" x14ac:dyDescent="0.35">
      <c r="A46" s="11" t="s">
        <v>41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5">
      <c r="A47" s="11" t="s">
        <v>42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5">
      <c r="A48" s="11" t="s">
        <v>43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11" x14ac:dyDescent="0.35">
      <c r="A49" s="11" t="s">
        <v>44</v>
      </c>
      <c r="B49" s="3"/>
      <c r="C49" s="3"/>
      <c r="D49" s="3"/>
      <c r="E49" s="3"/>
      <c r="F49" s="3"/>
      <c r="G49" s="3"/>
      <c r="H49" s="3"/>
      <c r="I49" s="3"/>
    </row>
    <row r="50" spans="1:11" x14ac:dyDescent="0.35">
      <c r="A50" s="8" t="s">
        <v>45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1" x14ac:dyDescent="0.35">
      <c r="A51" s="11" t="s">
        <v>46</v>
      </c>
      <c r="B51" s="3"/>
      <c r="C51" s="3"/>
      <c r="D51" s="3"/>
      <c r="E51" s="3"/>
      <c r="F51" s="3"/>
      <c r="G51" s="3"/>
      <c r="H51" s="3"/>
      <c r="I51" s="3"/>
    </row>
    <row r="52" spans="1:11" x14ac:dyDescent="0.35">
      <c r="A52" s="8" t="s">
        <v>47</v>
      </c>
      <c r="B52" s="3"/>
      <c r="C52" s="3"/>
      <c r="D52" s="3"/>
      <c r="E52" s="3"/>
      <c r="F52" s="3"/>
      <c r="G52" s="3"/>
      <c r="H52" s="3"/>
      <c r="I52" s="3"/>
    </row>
    <row r="53" spans="1:11" x14ac:dyDescent="0.35">
      <c r="A53" s="21" t="s">
        <v>48</v>
      </c>
      <c r="B53" s="3"/>
      <c r="C53" s="3"/>
      <c r="D53" s="3"/>
      <c r="E53" s="3"/>
      <c r="F53" s="3"/>
      <c r="G53" s="3"/>
      <c r="H53" s="3"/>
      <c r="I53" s="3"/>
    </row>
    <row r="54" spans="1:11" x14ac:dyDescent="0.35">
      <c r="A54" s="21" t="s">
        <v>49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11" x14ac:dyDescent="0.35">
      <c r="A55" s="21" t="s">
        <v>50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11" x14ac:dyDescent="0.35">
      <c r="A56" s="21" t="s">
        <v>51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11" x14ac:dyDescent="0.35">
      <c r="A57" s="21" t="s">
        <v>52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11" x14ac:dyDescent="0.35">
      <c r="A58" s="12" t="s">
        <v>53</v>
      </c>
      <c r="B58" s="13">
        <f t="shared" ref="B58:H58" si="9">+SUM(B53:B57)</f>
        <v>0</v>
      </c>
      <c r="C58" s="13">
        <f t="shared" si="9"/>
        <v>0</v>
      </c>
      <c r="D58" s="13">
        <f t="shared" si="9"/>
        <v>0</v>
      </c>
      <c r="E58" s="13">
        <f t="shared" si="9"/>
        <v>0</v>
      </c>
      <c r="F58" s="13">
        <f t="shared" si="9"/>
        <v>0</v>
      </c>
      <c r="G58" s="13">
        <f t="shared" si="9"/>
        <v>0</v>
      </c>
      <c r="H58" s="13">
        <f t="shared" si="9"/>
        <v>12767</v>
      </c>
      <c r="I58" s="13">
        <f>+SUM(I53:I57)</f>
        <v>15281</v>
      </c>
    </row>
    <row r="59" spans="1:11" ht="15" thickBot="1" x14ac:dyDescent="0.4">
      <c r="A59" s="14" t="s">
        <v>54</v>
      </c>
      <c r="B59" s="15">
        <f t="shared" ref="B59:H59" si="10">+SUM(B45:B50)+B58</f>
        <v>0</v>
      </c>
      <c r="C59" s="15">
        <f t="shared" si="10"/>
        <v>0</v>
      </c>
      <c r="D59" s="15">
        <f t="shared" si="10"/>
        <v>0</v>
      </c>
      <c r="E59" s="15">
        <f t="shared" si="10"/>
        <v>0</v>
      </c>
      <c r="F59" s="15">
        <f t="shared" si="10"/>
        <v>0</v>
      </c>
      <c r="G59" s="15">
        <f t="shared" si="10"/>
        <v>0</v>
      </c>
      <c r="H59" s="15">
        <f t="shared" si="10"/>
        <v>37740</v>
      </c>
      <c r="I59" s="15">
        <f>+SUM(I45:I50)+I58</f>
        <v>40321</v>
      </c>
    </row>
    <row r="60" spans="1:11" ht="15" thickTop="1" x14ac:dyDescent="0.35">
      <c r="A60" s="17" t="s">
        <v>55</v>
      </c>
      <c r="B60" s="18">
        <f t="shared" ref="B60:H60" si="11">+B59-B36</f>
        <v>0</v>
      </c>
      <c r="C60" s="18">
        <f t="shared" si="11"/>
        <v>0</v>
      </c>
      <c r="D60" s="18">
        <f t="shared" si="11"/>
        <v>0</v>
      </c>
      <c r="E60" s="18">
        <f t="shared" si="11"/>
        <v>0</v>
      </c>
      <c r="F60" s="18">
        <f t="shared" si="11"/>
        <v>0</v>
      </c>
      <c r="G60" s="18">
        <f t="shared" si="11"/>
        <v>0</v>
      </c>
      <c r="H60" s="26">
        <f t="shared" si="11"/>
        <v>0</v>
      </c>
      <c r="I60" s="26">
        <f>+I59-I36</f>
        <v>0</v>
      </c>
      <c r="J60" s="17"/>
      <c r="K60" s="17"/>
    </row>
    <row r="61" spans="1:11" x14ac:dyDescent="0.35">
      <c r="A61" s="19" t="s">
        <v>56</v>
      </c>
      <c r="B61" s="19"/>
      <c r="C61" s="19"/>
      <c r="D61" s="19"/>
      <c r="E61" s="19"/>
      <c r="F61" s="19"/>
      <c r="G61" s="19"/>
      <c r="H61" s="19"/>
      <c r="I61" s="19"/>
    </row>
    <row r="62" spans="1:11" x14ac:dyDescent="0.35">
      <c r="A62" t="s">
        <v>57</v>
      </c>
    </row>
    <row r="63" spans="1:11" x14ac:dyDescent="0.35">
      <c r="A63" s="6" t="s">
        <v>58</v>
      </c>
    </row>
    <row r="64" spans="1:11" x14ac:dyDescent="0.35">
      <c r="A64" s="20" t="s">
        <v>59</v>
      </c>
      <c r="B64" s="7"/>
      <c r="C64" s="7"/>
      <c r="D64" s="7"/>
      <c r="E64" s="7"/>
      <c r="F64" s="7"/>
      <c r="G64" s="7"/>
      <c r="H64" s="7">
        <f>+H12</f>
        <v>5727</v>
      </c>
      <c r="I64" s="7">
        <f>+I12</f>
        <v>6046</v>
      </c>
      <c r="J64" s="6"/>
      <c r="K64" s="6"/>
    </row>
    <row r="65" spans="1:11" x14ac:dyDescent="0.35">
      <c r="A65" s="11" t="s">
        <v>60</v>
      </c>
      <c r="B65" s="3"/>
      <c r="C65" s="3"/>
      <c r="D65" s="3"/>
      <c r="E65" s="3"/>
      <c r="F65" s="3"/>
      <c r="G65" s="3"/>
      <c r="H65" s="3"/>
      <c r="I65" s="3"/>
      <c r="J65" s="6"/>
      <c r="K65" s="6"/>
    </row>
    <row r="66" spans="1:11" x14ac:dyDescent="0.35">
      <c r="A66" s="8" t="s">
        <v>61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11" x14ac:dyDescent="0.35">
      <c r="A67" s="8" t="s">
        <v>62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11" x14ac:dyDescent="0.35">
      <c r="A68" s="8" t="s">
        <v>63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11" x14ac:dyDescent="0.35">
      <c r="A69" s="8" t="s">
        <v>64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11" x14ac:dyDescent="0.35">
      <c r="A70" s="8" t="s">
        <v>65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11" x14ac:dyDescent="0.35">
      <c r="A71" s="11" t="s">
        <v>66</v>
      </c>
      <c r="B71" s="3"/>
      <c r="C71" s="3"/>
      <c r="D71" s="3"/>
      <c r="E71" s="3"/>
      <c r="F71" s="3"/>
      <c r="G71" s="3"/>
      <c r="H71" s="3"/>
      <c r="I71" s="3"/>
    </row>
    <row r="72" spans="1:11" x14ac:dyDescent="0.35">
      <c r="A72" s="8" t="s">
        <v>67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11" x14ac:dyDescent="0.35">
      <c r="A73" s="8" t="s">
        <v>68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11" x14ac:dyDescent="0.35">
      <c r="A74" s="8" t="s">
        <v>69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11" x14ac:dyDescent="0.35">
      <c r="A75" s="8" t="s">
        <v>70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11" x14ac:dyDescent="0.35">
      <c r="A76" s="22" t="s">
        <v>71</v>
      </c>
      <c r="B76" s="23">
        <f t="shared" ref="B76:H76" si="12">+SUM(B64:B75)</f>
        <v>0</v>
      </c>
      <c r="C76" s="23">
        <f t="shared" si="12"/>
        <v>0</v>
      </c>
      <c r="D76" s="23">
        <f t="shared" si="12"/>
        <v>0</v>
      </c>
      <c r="E76" s="23">
        <f t="shared" si="12"/>
        <v>0</v>
      </c>
      <c r="F76" s="23">
        <f t="shared" si="12"/>
        <v>0</v>
      </c>
      <c r="G76" s="23">
        <f t="shared" si="12"/>
        <v>0</v>
      </c>
      <c r="H76" s="23">
        <f t="shared" si="12"/>
        <v>6657</v>
      </c>
      <c r="I76" s="23">
        <f>+SUM(I64:I75)</f>
        <v>5188</v>
      </c>
    </row>
    <row r="77" spans="1:11" x14ac:dyDescent="0.35">
      <c r="A77" s="6" t="s">
        <v>72</v>
      </c>
      <c r="B77" s="3"/>
      <c r="C77" s="3"/>
      <c r="D77" s="3"/>
      <c r="E77" s="3"/>
      <c r="F77" s="3"/>
      <c r="G77" s="3"/>
      <c r="H77" s="3"/>
      <c r="I77" s="3"/>
    </row>
    <row r="78" spans="1:11" x14ac:dyDescent="0.35">
      <c r="A78" s="11" t="s">
        <v>73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11" x14ac:dyDescent="0.35">
      <c r="A79" s="11" t="s">
        <v>74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11" x14ac:dyDescent="0.35">
      <c r="A80" s="11" t="s">
        <v>75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5">
      <c r="A81" s="11" t="s">
        <v>76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5">
      <c r="A82" s="11" t="s">
        <v>77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5">
      <c r="A83" s="24" t="s">
        <v>78</v>
      </c>
      <c r="B83" s="23">
        <f t="shared" ref="B83:H83" si="13">+SUM(B78:B82)</f>
        <v>0</v>
      </c>
      <c r="C83" s="23">
        <f t="shared" si="13"/>
        <v>0</v>
      </c>
      <c r="D83" s="23">
        <f t="shared" si="13"/>
        <v>0</v>
      </c>
      <c r="E83" s="23">
        <f t="shared" si="13"/>
        <v>0</v>
      </c>
      <c r="F83" s="23">
        <f t="shared" si="13"/>
        <v>0</v>
      </c>
      <c r="G83" s="23">
        <f t="shared" si="13"/>
        <v>0</v>
      </c>
      <c r="H83" s="23">
        <f t="shared" si="13"/>
        <v>-3800</v>
      </c>
      <c r="I83" s="23">
        <f>+SUM(I78:I82)</f>
        <v>-1524</v>
      </c>
    </row>
    <row r="84" spans="1:9" x14ac:dyDescent="0.35">
      <c r="A84" s="6" t="s">
        <v>79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11" t="s">
        <v>80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5">
      <c r="A86" s="11" t="s">
        <v>81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5">
      <c r="A87" s="11" t="s">
        <v>82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5">
      <c r="A88" s="11" t="s">
        <v>83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5">
      <c r="A89" s="11" t="s">
        <v>84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5">
      <c r="A90" s="11" t="s">
        <v>85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5">
      <c r="A91" s="11" t="s">
        <v>86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5">
      <c r="A92" s="24" t="s">
        <v>87</v>
      </c>
      <c r="B92" s="23">
        <f t="shared" ref="B92:H92" si="14">+SUM(B85:B91)</f>
        <v>0</v>
      </c>
      <c r="C92" s="23">
        <f t="shared" si="14"/>
        <v>0</v>
      </c>
      <c r="D92" s="23">
        <f t="shared" si="14"/>
        <v>0</v>
      </c>
      <c r="E92" s="23">
        <f t="shared" si="14"/>
        <v>0</v>
      </c>
      <c r="F92" s="23">
        <f t="shared" si="14"/>
        <v>0</v>
      </c>
      <c r="G92" s="23">
        <f t="shared" si="14"/>
        <v>0</v>
      </c>
      <c r="H92" s="23">
        <f t="shared" si="14"/>
        <v>-1459</v>
      </c>
      <c r="I92" s="23">
        <f>+SUM(I85:I91)</f>
        <v>-4836</v>
      </c>
    </row>
    <row r="93" spans="1:9" x14ac:dyDescent="0.35">
      <c r="A93" s="11" t="s">
        <v>88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5">
      <c r="A94" s="24" t="s">
        <v>89</v>
      </c>
      <c r="B94" s="23">
        <f t="shared" ref="B94:H94" si="15">+B76+B83+B92+B93</f>
        <v>0</v>
      </c>
      <c r="C94" s="23">
        <f t="shared" si="15"/>
        <v>0</v>
      </c>
      <c r="D94" s="23">
        <f t="shared" si="15"/>
        <v>0</v>
      </c>
      <c r="E94" s="23">
        <f t="shared" si="15"/>
        <v>0</v>
      </c>
      <c r="F94" s="23">
        <f t="shared" si="15"/>
        <v>0</v>
      </c>
      <c r="G94" s="23">
        <f t="shared" si="15"/>
        <v>0</v>
      </c>
      <c r="H94" s="23">
        <f t="shared" si="15"/>
        <v>1541</v>
      </c>
      <c r="I94" s="23">
        <f>+I76+I83+I92+I93</f>
        <v>-1315</v>
      </c>
    </row>
    <row r="95" spans="1:9" x14ac:dyDescent="0.35">
      <c r="A95" t="s">
        <v>90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4">
      <c r="A96" s="14" t="s">
        <v>91</v>
      </c>
      <c r="B96" s="15"/>
      <c r="C96" s="15"/>
      <c r="D96" s="15"/>
      <c r="E96" s="15"/>
      <c r="F96" s="15"/>
      <c r="G96" s="15"/>
      <c r="H96" s="15">
        <f>+H94+H95</f>
        <v>9889</v>
      </c>
      <c r="I96" s="15">
        <f>+I94+I95</f>
        <v>8574</v>
      </c>
    </row>
    <row r="97" spans="1:11" ht="15" thickTop="1" x14ac:dyDescent="0.35">
      <c r="A97" s="17" t="s">
        <v>92</v>
      </c>
      <c r="B97" s="18">
        <f t="shared" ref="B97:H97" si="16">+B96-B25</f>
        <v>0</v>
      </c>
      <c r="C97" s="18">
        <f t="shared" si="16"/>
        <v>0</v>
      </c>
      <c r="D97" s="18">
        <f t="shared" si="16"/>
        <v>0</v>
      </c>
      <c r="E97" s="18">
        <f t="shared" si="16"/>
        <v>0</v>
      </c>
      <c r="F97" s="18">
        <f t="shared" si="16"/>
        <v>0</v>
      </c>
      <c r="G97" s="18">
        <f t="shared" si="16"/>
        <v>0</v>
      </c>
      <c r="H97" s="26">
        <f t="shared" si="16"/>
        <v>0</v>
      </c>
      <c r="I97" s="26">
        <f>+I96-I25</f>
        <v>0</v>
      </c>
      <c r="J97" s="17"/>
      <c r="K97" s="17"/>
    </row>
    <row r="98" spans="1:11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11" x14ac:dyDescent="0.35">
      <c r="A99" s="11" t="s">
        <v>94</v>
      </c>
      <c r="B99" s="3"/>
      <c r="C99" s="3"/>
      <c r="D99" s="3"/>
      <c r="E99" s="3"/>
      <c r="F99" s="3"/>
      <c r="G99" s="3"/>
      <c r="H99" s="3"/>
      <c r="I99" s="3"/>
    </row>
    <row r="100" spans="1:11" x14ac:dyDescent="0.35">
      <c r="A100" s="8" t="s">
        <v>95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11" x14ac:dyDescent="0.35">
      <c r="A101" s="8" t="s">
        <v>96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11" x14ac:dyDescent="0.35">
      <c r="A102" s="8" t="s">
        <v>97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11" x14ac:dyDescent="0.35">
      <c r="A103" s="8" t="s">
        <v>98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11" x14ac:dyDescent="0.35">
      <c r="A105" s="19" t="s">
        <v>99</v>
      </c>
      <c r="B105" s="19"/>
      <c r="C105" s="19"/>
      <c r="D105" s="19"/>
      <c r="E105" s="19"/>
      <c r="F105" s="19"/>
      <c r="G105" s="19"/>
      <c r="H105" s="19"/>
      <c r="I105" s="19"/>
    </row>
    <row r="106" spans="1:11" x14ac:dyDescent="0.35">
      <c r="A106" s="25" t="s">
        <v>100</v>
      </c>
      <c r="B106" s="3"/>
      <c r="C106" s="3"/>
      <c r="D106" s="3"/>
      <c r="E106" s="3"/>
      <c r="F106" s="3"/>
      <c r="G106" s="3"/>
      <c r="H106" s="3"/>
      <c r="I106" s="3"/>
    </row>
    <row r="107" spans="1:11" x14ac:dyDescent="0.35">
      <c r="A107" s="11" t="s">
        <v>101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11" x14ac:dyDescent="0.35">
      <c r="A108" s="8" t="s">
        <v>102</v>
      </c>
      <c r="H108" s="16">
        <v>11644</v>
      </c>
      <c r="I108" s="16">
        <v>12228</v>
      </c>
    </row>
    <row r="109" spans="1:11" x14ac:dyDescent="0.35">
      <c r="A109" s="8" t="s">
        <v>103</v>
      </c>
      <c r="H109" s="16">
        <v>5028</v>
      </c>
      <c r="I109" s="16">
        <v>5492</v>
      </c>
    </row>
    <row r="110" spans="1:11" x14ac:dyDescent="0.35">
      <c r="A110" s="8" t="s">
        <v>104</v>
      </c>
      <c r="H110">
        <v>507</v>
      </c>
      <c r="I110">
        <v>633</v>
      </c>
    </row>
    <row r="111" spans="1:11" x14ac:dyDescent="0.35">
      <c r="A111" s="11" t="s">
        <v>105</v>
      </c>
      <c r="B111" s="3">
        <f t="shared" ref="B111:H111" si="18">+SUM(B112:B114)</f>
        <v>0</v>
      </c>
      <c r="C111" s="3">
        <f t="shared" si="18"/>
        <v>0</v>
      </c>
      <c r="D111" s="3">
        <f t="shared" si="18"/>
        <v>0</v>
      </c>
      <c r="E111" s="3">
        <f t="shared" si="18"/>
        <v>0</v>
      </c>
      <c r="F111" s="3">
        <f t="shared" si="18"/>
        <v>0</v>
      </c>
      <c r="G111" s="3">
        <f t="shared" si="18"/>
        <v>0</v>
      </c>
      <c r="H111" s="3">
        <f t="shared" si="18"/>
        <v>11456</v>
      </c>
      <c r="I111" s="3">
        <f>+SUM(I112:I114)</f>
        <v>12479</v>
      </c>
    </row>
    <row r="112" spans="1:11" x14ac:dyDescent="0.35">
      <c r="A112" s="8" t="s">
        <v>102</v>
      </c>
      <c r="H112" s="16">
        <v>6970</v>
      </c>
      <c r="I112" s="16">
        <v>7388</v>
      </c>
    </row>
    <row r="113" spans="1:11" x14ac:dyDescent="0.35">
      <c r="A113" s="8" t="s">
        <v>103</v>
      </c>
      <c r="H113" s="16">
        <v>3996</v>
      </c>
      <c r="I113" s="16">
        <v>4527</v>
      </c>
    </row>
    <row r="114" spans="1:11" x14ac:dyDescent="0.35">
      <c r="A114" s="8" t="s">
        <v>104</v>
      </c>
      <c r="H114">
        <v>490</v>
      </c>
      <c r="I114">
        <v>564</v>
      </c>
    </row>
    <row r="115" spans="1:11" x14ac:dyDescent="0.35">
      <c r="A115" s="11" t="s">
        <v>106</v>
      </c>
      <c r="B115" s="3">
        <f t="shared" ref="B115:H115" si="19">+SUM(B116:B118)</f>
        <v>0</v>
      </c>
      <c r="C115" s="3">
        <f t="shared" si="19"/>
        <v>0</v>
      </c>
      <c r="D115" s="3">
        <f t="shared" si="19"/>
        <v>0</v>
      </c>
      <c r="E115" s="3">
        <f t="shared" si="19"/>
        <v>0</v>
      </c>
      <c r="F115" s="3">
        <f t="shared" si="19"/>
        <v>0</v>
      </c>
      <c r="G115" s="3">
        <f t="shared" si="19"/>
        <v>0</v>
      </c>
      <c r="H115" s="3">
        <f t="shared" si="19"/>
        <v>8290</v>
      </c>
      <c r="I115" s="3">
        <f>+SUM(I116:I118)</f>
        <v>7547</v>
      </c>
    </row>
    <row r="116" spans="1:11" x14ac:dyDescent="0.35">
      <c r="A116" s="8" t="s">
        <v>102</v>
      </c>
      <c r="H116" s="16">
        <v>5748</v>
      </c>
      <c r="I116" s="16">
        <v>5416</v>
      </c>
    </row>
    <row r="117" spans="1:11" x14ac:dyDescent="0.35">
      <c r="A117" s="8" t="s">
        <v>103</v>
      </c>
      <c r="H117" s="16">
        <v>2347</v>
      </c>
      <c r="I117" s="16">
        <v>1938</v>
      </c>
    </row>
    <row r="118" spans="1:11" x14ac:dyDescent="0.35">
      <c r="A118" s="8" t="s">
        <v>104</v>
      </c>
      <c r="H118">
        <v>195</v>
      </c>
      <c r="I118">
        <v>193</v>
      </c>
    </row>
    <row r="119" spans="1:11" x14ac:dyDescent="0.35">
      <c r="A119" s="11" t="s">
        <v>107</v>
      </c>
      <c r="B119" s="3">
        <f t="shared" ref="B119:H119" si="20">+SUM(B120:B122)</f>
        <v>0</v>
      </c>
      <c r="C119" s="3">
        <f t="shared" si="20"/>
        <v>0</v>
      </c>
      <c r="D119" s="3">
        <f t="shared" si="20"/>
        <v>0</v>
      </c>
      <c r="E119" s="3">
        <f t="shared" si="20"/>
        <v>0</v>
      </c>
      <c r="F119" s="3">
        <f t="shared" si="20"/>
        <v>0</v>
      </c>
      <c r="G119" s="3">
        <f t="shared" si="20"/>
        <v>0</v>
      </c>
      <c r="H119" s="3">
        <f t="shared" si="20"/>
        <v>5343</v>
      </c>
      <c r="I119" s="3">
        <f>+SUM(I120:I122)</f>
        <v>5955</v>
      </c>
    </row>
    <row r="120" spans="1:11" x14ac:dyDescent="0.35">
      <c r="A120" s="8" t="s">
        <v>102</v>
      </c>
      <c r="H120" s="16">
        <v>3659</v>
      </c>
      <c r="I120" s="16">
        <v>4111</v>
      </c>
    </row>
    <row r="121" spans="1:11" x14ac:dyDescent="0.35">
      <c r="A121" s="8" t="s">
        <v>103</v>
      </c>
      <c r="H121" s="16">
        <v>1494</v>
      </c>
      <c r="I121" s="16">
        <v>1610</v>
      </c>
    </row>
    <row r="122" spans="1:11" x14ac:dyDescent="0.35">
      <c r="A122" s="8" t="s">
        <v>104</v>
      </c>
      <c r="H122">
        <v>190</v>
      </c>
      <c r="I122">
        <v>234</v>
      </c>
    </row>
    <row r="123" spans="1:11" x14ac:dyDescent="0.35">
      <c r="A123" s="11" t="s">
        <v>108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11" x14ac:dyDescent="0.35">
      <c r="A124" s="12" t="s">
        <v>109</v>
      </c>
      <c r="B124" s="13">
        <f t="shared" ref="B124:I124" si="21">+B107+B111+B115+B119+B123</f>
        <v>0</v>
      </c>
      <c r="C124" s="13">
        <f t="shared" si="21"/>
        <v>0</v>
      </c>
      <c r="D124" s="13">
        <f t="shared" si="21"/>
        <v>0</v>
      </c>
      <c r="E124" s="13">
        <f t="shared" si="21"/>
        <v>0</v>
      </c>
      <c r="F124" s="13">
        <f t="shared" si="21"/>
        <v>0</v>
      </c>
      <c r="G124" s="13">
        <f t="shared" si="21"/>
        <v>0</v>
      </c>
      <c r="H124" s="13">
        <f t="shared" si="21"/>
        <v>42293</v>
      </c>
      <c r="I124" s="13">
        <f t="shared" si="21"/>
        <v>44436</v>
      </c>
    </row>
    <row r="125" spans="1:11" x14ac:dyDescent="0.35">
      <c r="A125" s="11" t="s">
        <v>110</v>
      </c>
      <c r="B125" s="3"/>
      <c r="C125" s="3"/>
      <c r="D125" s="3"/>
      <c r="E125" s="3"/>
      <c r="F125" s="3"/>
      <c r="G125" s="3"/>
      <c r="H125" s="3">
        <v>2205</v>
      </c>
      <c r="I125" s="3">
        <v>2346</v>
      </c>
    </row>
    <row r="126" spans="1:11" x14ac:dyDescent="0.35">
      <c r="A126" s="11" t="s">
        <v>111</v>
      </c>
      <c r="B126" s="3"/>
      <c r="C126" s="3"/>
      <c r="D126" s="3"/>
      <c r="E126" s="3"/>
      <c r="F126" s="3"/>
      <c r="G126" s="3"/>
      <c r="H126" s="3">
        <v>40</v>
      </c>
      <c r="I126" s="3">
        <v>-72</v>
      </c>
    </row>
    <row r="127" spans="1:11" ht="15" thickBot="1" x14ac:dyDescent="0.4">
      <c r="A127" s="14" t="s">
        <v>112</v>
      </c>
      <c r="B127" s="15">
        <f t="shared" ref="B127:H127" si="22">+SUM(B124:B126)</f>
        <v>0</v>
      </c>
      <c r="C127" s="15">
        <f t="shared" si="22"/>
        <v>0</v>
      </c>
      <c r="D127" s="15">
        <f t="shared" si="22"/>
        <v>0</v>
      </c>
      <c r="E127" s="15">
        <f t="shared" si="22"/>
        <v>0</v>
      </c>
      <c r="F127" s="15">
        <f t="shared" si="22"/>
        <v>0</v>
      </c>
      <c r="G127" s="15">
        <f t="shared" si="22"/>
        <v>0</v>
      </c>
      <c r="H127" s="15">
        <f t="shared" si="22"/>
        <v>44538</v>
      </c>
      <c r="I127" s="15">
        <f>+SUM(I124:I126)</f>
        <v>46710</v>
      </c>
    </row>
    <row r="128" spans="1:11" ht="15" thickTop="1" x14ac:dyDescent="0.35">
      <c r="A128" s="17" t="s">
        <v>113</v>
      </c>
      <c r="B128" s="18">
        <f t="shared" ref="B128:I128" si="23">+B127-B2</f>
        <v>0</v>
      </c>
      <c r="C128" s="18">
        <f t="shared" si="23"/>
        <v>0</v>
      </c>
      <c r="D128" s="18">
        <f t="shared" si="23"/>
        <v>0</v>
      </c>
      <c r="E128" s="18">
        <f t="shared" si="23"/>
        <v>0</v>
      </c>
      <c r="F128" s="18">
        <f t="shared" si="23"/>
        <v>0</v>
      </c>
      <c r="G128" s="18">
        <f t="shared" si="23"/>
        <v>0</v>
      </c>
      <c r="H128" s="26">
        <f t="shared" si="23"/>
        <v>0</v>
      </c>
      <c r="I128" s="26">
        <f t="shared" si="23"/>
        <v>0</v>
      </c>
      <c r="J128" s="17"/>
      <c r="K128" s="17"/>
    </row>
    <row r="129" spans="1:11" x14ac:dyDescent="0.35">
      <c r="A129" s="6" t="s">
        <v>114</v>
      </c>
    </row>
    <row r="130" spans="1:11" x14ac:dyDescent="0.35">
      <c r="A130" s="11" t="s">
        <v>101</v>
      </c>
      <c r="B130" s="3"/>
      <c r="C130" s="3"/>
      <c r="D130" s="3"/>
      <c r="E130" s="3"/>
      <c r="F130" s="3"/>
      <c r="G130" s="3"/>
      <c r="H130" s="3">
        <v>5089</v>
      </c>
      <c r="I130" s="3">
        <v>5114</v>
      </c>
    </row>
    <row r="131" spans="1:11" x14ac:dyDescent="0.35">
      <c r="A131" s="11" t="s">
        <v>105</v>
      </c>
      <c r="B131" s="3"/>
      <c r="C131" s="3"/>
      <c r="D131" s="3"/>
      <c r="E131" s="3"/>
      <c r="F131" s="3"/>
      <c r="G131" s="3"/>
      <c r="H131" s="3">
        <v>2435</v>
      </c>
      <c r="I131" s="3">
        <v>3293</v>
      </c>
    </row>
    <row r="132" spans="1:11" x14ac:dyDescent="0.35">
      <c r="A132" s="11" t="s">
        <v>106</v>
      </c>
      <c r="B132" s="3"/>
      <c r="C132" s="3"/>
      <c r="D132" s="3"/>
      <c r="E132" s="3"/>
      <c r="F132" s="3"/>
      <c r="G132" s="3"/>
      <c r="H132" s="3">
        <v>3243</v>
      </c>
      <c r="I132" s="3">
        <v>2365</v>
      </c>
    </row>
    <row r="133" spans="1:11" x14ac:dyDescent="0.35">
      <c r="A133" s="11" t="s">
        <v>107</v>
      </c>
      <c r="B133" s="3"/>
      <c r="C133" s="3"/>
      <c r="D133" s="3"/>
      <c r="E133" s="3"/>
      <c r="F133" s="3"/>
      <c r="G133" s="3"/>
      <c r="H133" s="3">
        <v>1530</v>
      </c>
      <c r="I133" s="3">
        <v>1896</v>
      </c>
    </row>
    <row r="134" spans="1:11" x14ac:dyDescent="0.35">
      <c r="A134" s="11" t="s">
        <v>108</v>
      </c>
      <c r="B134" s="3"/>
      <c r="C134" s="3"/>
      <c r="D134" s="3"/>
      <c r="E134" s="3"/>
      <c r="F134" s="3"/>
      <c r="G134" s="3"/>
      <c r="H134" s="3">
        <v>-3656</v>
      </c>
      <c r="I134" s="3">
        <v>-4262</v>
      </c>
    </row>
    <row r="135" spans="1:11" x14ac:dyDescent="0.35">
      <c r="A135" s="12" t="s">
        <v>109</v>
      </c>
      <c r="B135" s="13">
        <f t="shared" ref="B135:I135" si="24">+SUM(B130:B134)</f>
        <v>0</v>
      </c>
      <c r="C135" s="13">
        <f t="shared" si="24"/>
        <v>0</v>
      </c>
      <c r="D135" s="13">
        <f t="shared" si="24"/>
        <v>0</v>
      </c>
      <c r="E135" s="13">
        <f t="shared" si="24"/>
        <v>0</v>
      </c>
      <c r="F135" s="13">
        <f t="shared" si="24"/>
        <v>0</v>
      </c>
      <c r="G135" s="13">
        <f t="shared" si="24"/>
        <v>0</v>
      </c>
      <c r="H135" s="13">
        <f t="shared" si="24"/>
        <v>8641</v>
      </c>
      <c r="I135" s="13">
        <f t="shared" si="24"/>
        <v>8406</v>
      </c>
    </row>
    <row r="136" spans="1:11" x14ac:dyDescent="0.35">
      <c r="A136" s="11" t="s">
        <v>110</v>
      </c>
      <c r="B136" s="3"/>
      <c r="C136" s="3"/>
      <c r="D136" s="3"/>
      <c r="E136" s="3"/>
      <c r="F136" s="3"/>
      <c r="G136" s="3"/>
      <c r="H136" s="3">
        <v>543</v>
      </c>
      <c r="I136" s="3">
        <v>669</v>
      </c>
    </row>
    <row r="137" spans="1:11" x14ac:dyDescent="0.35">
      <c r="A137" s="11" t="s">
        <v>111</v>
      </c>
      <c r="B137" s="3"/>
      <c r="C137" s="3"/>
      <c r="D137" s="3"/>
      <c r="E137" s="3"/>
      <c r="F137" s="3"/>
      <c r="G137" s="3"/>
      <c r="H137" s="3">
        <v>-2261</v>
      </c>
      <c r="I137" s="3">
        <v>-2219</v>
      </c>
    </row>
    <row r="138" spans="1:11" ht="15" thickBot="1" x14ac:dyDescent="0.4">
      <c r="A138" s="14" t="s">
        <v>115</v>
      </c>
      <c r="B138" s="15">
        <f t="shared" ref="B138:H138" si="25">+SUM(B135:B137)</f>
        <v>0</v>
      </c>
      <c r="C138" s="15">
        <f t="shared" si="25"/>
        <v>0</v>
      </c>
      <c r="D138" s="15">
        <f t="shared" si="25"/>
        <v>0</v>
      </c>
      <c r="E138" s="15">
        <f t="shared" si="25"/>
        <v>0</v>
      </c>
      <c r="F138" s="15">
        <f t="shared" si="25"/>
        <v>0</v>
      </c>
      <c r="G138" s="15">
        <f t="shared" si="25"/>
        <v>0</v>
      </c>
      <c r="H138" s="15">
        <f t="shared" si="25"/>
        <v>6923</v>
      </c>
      <c r="I138" s="15">
        <f>+SUM(I135:I137)</f>
        <v>6856</v>
      </c>
    </row>
    <row r="139" spans="1:11" ht="15" thickTop="1" x14ac:dyDescent="0.35">
      <c r="A139" s="17" t="s">
        <v>113</v>
      </c>
      <c r="B139" s="18">
        <f t="shared" ref="B139:H139" si="26">+B138-B10-B8</f>
        <v>0</v>
      </c>
      <c r="C139" s="18">
        <f t="shared" si="26"/>
        <v>0</v>
      </c>
      <c r="D139" s="18">
        <f t="shared" si="26"/>
        <v>0</v>
      </c>
      <c r="E139" s="18">
        <f t="shared" si="26"/>
        <v>0</v>
      </c>
      <c r="F139" s="18">
        <f t="shared" si="26"/>
        <v>0</v>
      </c>
      <c r="G139" s="18">
        <f t="shared" si="26"/>
        <v>0</v>
      </c>
      <c r="H139" s="26">
        <f t="shared" si="26"/>
        <v>0</v>
      </c>
      <c r="I139" s="26">
        <f>+I138-I10-I8</f>
        <v>0</v>
      </c>
      <c r="J139" s="17"/>
      <c r="K13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Lemmy E</dc:creator>
  <cp:lastModifiedBy>Lemmy E</cp:lastModifiedBy>
  <dcterms:created xsi:type="dcterms:W3CDTF">2025-05-28T15:52:36Z</dcterms:created>
  <dcterms:modified xsi:type="dcterms:W3CDTF">2025-05-28T18:42:24Z</dcterms:modified>
</cp:coreProperties>
</file>