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/>
  <xr:revisionPtr revIDLastSave="0" documentId="8_{BD18389D-1620-4A24-A3E6-2C662F8D168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D78" i="1"/>
  <c r="D79" i="1" s="1"/>
  <c r="D101" i="1" s="1"/>
  <c r="I52" i="1"/>
  <c r="D64" i="1"/>
  <c r="D5" i="1"/>
  <c r="E106" i="1" s="1"/>
  <c r="M60" i="1"/>
  <c r="D50" i="1"/>
  <c r="E19" i="1"/>
  <c r="D19" i="1"/>
  <c r="H50" i="1"/>
  <c r="I70" i="1"/>
  <c r="E99" i="1" s="1"/>
  <c r="D72" i="1"/>
  <c r="D97" i="1" s="1"/>
  <c r="D65" i="1"/>
  <c r="D96" i="1" s="1"/>
  <c r="L52" i="1"/>
  <c r="L53" i="1"/>
  <c r="D95" i="1" s="1"/>
  <c r="D85" i="1"/>
  <c r="D86" i="1" s="1"/>
  <c r="D104" i="1" s="1"/>
  <c r="H83" i="1"/>
  <c r="H84" i="1" s="1"/>
  <c r="D105" i="1" s="1"/>
  <c r="L75" i="1"/>
  <c r="L76" i="1" s="1"/>
  <c r="D103" i="1" s="1"/>
  <c r="H76" i="1"/>
  <c r="H77" i="1" s="1"/>
  <c r="D102" i="1" s="1"/>
  <c r="M68" i="1"/>
  <c r="M69" i="1" s="1"/>
  <c r="E100" i="1" s="1"/>
  <c r="L60" i="1"/>
  <c r="L61" i="1" s="1"/>
  <c r="D94" i="1" s="1"/>
  <c r="D57" i="1"/>
  <c r="E57" i="1"/>
  <c r="H52" i="1"/>
  <c r="H53" i="1" l="1"/>
  <c r="D93" i="1" s="1"/>
  <c r="D58" i="1"/>
  <c r="D92" i="1" s="1"/>
  <c r="I63" i="1"/>
  <c r="E98" i="1" l="1"/>
  <c r="E107" i="1" s="1"/>
  <c r="D107" i="1"/>
</calcChain>
</file>

<file path=xl/sharedStrings.xml><?xml version="1.0" encoding="utf-8"?>
<sst xmlns="http://schemas.openxmlformats.org/spreadsheetml/2006/main" count="289" uniqueCount="78">
  <si>
    <t>Retained Earnings: Assets – Liabilities  </t>
  </si>
  <si>
    <t>RE = 30,350 – 22,500 </t>
  </si>
  <si>
    <t>Retained Earnings :</t>
  </si>
  <si>
    <t>1.</t>
  </si>
  <si>
    <t>Opening Balance Journal - 1 January 2024 </t>
  </si>
  <si>
    <t>Particulars </t>
  </si>
  <si>
    <t>Debit </t>
  </si>
  <si>
    <t>Credit </t>
  </si>
  <si>
    <t>Cash </t>
  </si>
  <si>
    <t> </t>
  </si>
  <si>
    <t>Account Receivable </t>
  </si>
  <si>
    <t>Prepaid Rent </t>
  </si>
  <si>
    <t>Supplies </t>
  </si>
  <si>
    <t>Equipment </t>
  </si>
  <si>
    <t>Trucks </t>
  </si>
  <si>
    <t>Accounts Payable </t>
  </si>
  <si>
    <t>Common Stock </t>
  </si>
  <si>
    <t>Retained Earnings  </t>
  </si>
  <si>
    <t>Total </t>
  </si>
  <si>
    <t>2.</t>
  </si>
  <si>
    <t>Journal Entries – December transactions</t>
  </si>
  <si>
    <t>Cash received </t>
  </si>
  <si>
    <t>4,500 </t>
  </si>
  <si>
    <t>500 </t>
  </si>
  <si>
    <t>Services provided </t>
  </si>
  <si>
    <t>Account Payable </t>
  </si>
  <si>
    <t>Account Receivable  </t>
  </si>
  <si>
    <t>5,200 </t>
  </si>
  <si>
    <t>650 </t>
  </si>
  <si>
    <t>Revenue Account </t>
  </si>
  <si>
    <t>6,000 </t>
  </si>
  <si>
    <t>Repairs </t>
  </si>
  <si>
    <t>850 </t>
  </si>
  <si>
    <t>Salaries </t>
  </si>
  <si>
    <t>2,700 </t>
  </si>
  <si>
    <t>Utilities </t>
  </si>
  <si>
    <t>280 </t>
  </si>
  <si>
    <t>Miscellaneous  </t>
  </si>
  <si>
    <t>350 </t>
  </si>
  <si>
    <t>Dividend </t>
  </si>
  <si>
    <t>550 </t>
  </si>
  <si>
    <t>3.</t>
  </si>
  <si>
    <t>Entries and the Opening Balances </t>
  </si>
  <si>
    <t>-Cash</t>
  </si>
  <si>
    <t>-Account Receivable</t>
  </si>
  <si>
    <t>-Supplies</t>
  </si>
  <si>
    <t>Credit 2</t>
  </si>
  <si>
    <t>Open  </t>
  </si>
  <si>
    <t>Open</t>
  </si>
  <si>
    <t>Service</t>
  </si>
  <si>
    <t>Received</t>
  </si>
  <si>
    <t>Purchased</t>
  </si>
  <si>
    <t>Total</t>
  </si>
  <si>
    <t>Salaries</t>
  </si>
  <si>
    <t>Balance b/d:</t>
  </si>
  <si>
    <t>Utilities</t>
  </si>
  <si>
    <t>Miscellaneous</t>
  </si>
  <si>
    <t>-Account Payable</t>
  </si>
  <si>
    <t>-Rent</t>
  </si>
  <si>
    <t>Dividend</t>
  </si>
  <si>
    <t>Cash</t>
  </si>
  <si>
    <t>-Equipment</t>
  </si>
  <si>
    <t>Supplies</t>
  </si>
  <si>
    <t>Repairs</t>
  </si>
  <si>
    <t>-Services</t>
  </si>
  <si>
    <t>-Common Stock</t>
  </si>
  <si>
    <t>Receivable</t>
  </si>
  <si>
    <t>-Truck</t>
  </si>
  <si>
    <t>-Utilities</t>
  </si>
  <si>
    <t>-Salaries</t>
  </si>
  <si>
    <t xml:space="preserve">-Repairs </t>
  </si>
  <si>
    <t>Payable</t>
  </si>
  <si>
    <t>-Dividend</t>
  </si>
  <si>
    <t xml:space="preserve">-Miscellaneous  </t>
  </si>
  <si>
    <t>4.</t>
  </si>
  <si>
    <t>Trial balance </t>
  </si>
  <si>
    <t>Services </t>
  </si>
  <si>
    <t>Retained Earnigns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</si>
</sst>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>
    <font>
      <sz val="11"/>
      <color theme="1"/>
      <name val="Aptos Narrow"/>
      <family val="2"/>
      <scheme val="minor"/>
    </font>
    <font>
      <sz val="11"/>
      <color rgb="FF000000"/>
      <name val="Arial Narrow"/>
    </font>
    <font>
      <sz val="12"/>
      <color rgb="FF000000"/>
      <name val="Arial Narrow"/>
    </font>
    <font>
      <sz val="14"/>
      <color rgb="FF000000"/>
      <name val="Arial Narrow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4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2" fillId="0" borderId="1" xfId="0" applyFont="1" applyBorder="1" applyAlignment="1"/>
    <xf numFmtId="0" fontId="1" fillId="0" borderId="1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wrapText="1"/>
    </xf>
    <xf numFmtId="3" fontId="2" fillId="0" borderId="1" xfId="0" applyNumberFormat="1" applyFont="1" applyBorder="1"/>
    <xf numFmtId="0" fontId="2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2" fillId="0" borderId="1" xfId="0" applyFont="1" applyFill="1" applyBorder="1"/>
    <xf numFmtId="0" fontId="1" fillId="0" borderId="0" xfId="0" applyFont="1" applyAlignment="1">
      <alignment horizontal="right"/>
    </xf>
    <xf numFmtId="3" fontId="2" fillId="0" borderId="0" xfId="0" applyNumberFormat="1" applyFont="1" applyBorder="1"/>
    <xf numFmtId="1" fontId="2" fillId="0" borderId="1" xfId="0" applyNumberFormat="1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0" fontId="1" fillId="0" borderId="0" xfId="0" applyFont="1" applyBorder="1"/>
    <xf numFmtId="164" fontId="2" fillId="0" borderId="1" xfId="0" applyNumberFormat="1" applyFont="1" applyBorder="1"/>
    <xf numFmtId="0" fontId="1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wrapText="1"/>
    </xf>
    <xf numFmtId="16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5" fillId="2" borderId="1" xfId="0" applyFont="1" applyFill="1" applyBorder="1"/>
    <xf numFmtId="49" fontId="2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/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/>
    <xf numFmtId="49" fontId="5" fillId="0" borderId="0" xfId="0" applyNumberFormat="1" applyFont="1" applyFill="1" applyBorder="1" applyAlignment="1"/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" fillId="0" borderId="0" xfId="0" applyFont="1" applyBorder="1" applyAlignment="1">
      <alignment horizontal="right"/>
    </xf>
    <xf numFmtId="0" fontId="2" fillId="0" borderId="9" xfId="0" applyFont="1" applyBorder="1" applyAlignment="1">
      <alignment wrapText="1"/>
    </xf>
    <xf numFmtId="3" fontId="5" fillId="0" borderId="7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Fill="1" applyBorder="1"/>
    <xf numFmtId="0" fontId="2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3" fontId="5" fillId="0" borderId="1" xfId="0" applyNumberFormat="1" applyFont="1" applyBorder="1"/>
    <xf numFmtId="0" fontId="5" fillId="0" borderId="5" xfId="0" applyFont="1" applyBorder="1" applyAlignment="1">
      <alignment wrapText="1"/>
    </xf>
    <xf numFmtId="3" fontId="5" fillId="0" borderId="2" xfId="0" applyNumberFormat="1" applyFont="1" applyBorder="1"/>
    <xf numFmtId="0" fontId="5" fillId="0" borderId="10" xfId="0" applyFont="1" applyBorder="1" applyAlignment="1">
      <alignment horizontal="left"/>
    </xf>
  </cellXfs>
  <cellStyles count="1">
    <cellStyle name="Normal" xfId="0" builtinId="0"/>
  </cellStyles>
  <dxfs count="84"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</dxf>
    <dxf>
      <font>
        <b val="0"/>
        <i val="0"/>
        <color rgb="FF000000"/>
        <name val="Arial Narrow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color rgb="FF000000"/>
        <name val="Arial Narrow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000000"/>
        <name val="Arial Narrow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BFBFB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434C7D-7FEF-4DE4-B0A9-8F32F86B4362}" name="Table1" displayName="Table1" ref="C49:E58" totalsRowShown="0" headerRowDxfId="83" dataDxfId="82" tableBorderDxfId="81">
  <autoFilter ref="C49:E58" xr:uid="{D0434C7D-7FEF-4DE4-B0A9-8F32F86B4362}"/>
  <tableColumns count="3">
    <tableColumn id="1" xr3:uid="{71130200-908D-4642-9EA1-125380B084AA}" name="Particulars " dataDxfId="80"/>
    <tableColumn id="2" xr3:uid="{B22388F2-B7F7-413A-B3F6-A549806E339F}" name="Debit " dataDxfId="79"/>
    <tableColumn id="3" xr3:uid="{DDE361D2-31DC-4D2D-9082-F1051D726DC9}" name="Credit " dataDxfId="7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F3AD991-D80A-4E21-8423-6B9CBD161AD2}" name="Table1511" displayName="Table1511" ref="K57:M61" totalsRowShown="0" headerRowDxfId="29" dataDxfId="28" tableBorderDxfId="27">
  <autoFilter ref="K57:M61" xr:uid="{3F3AD991-D80A-4E21-8423-6B9CBD161AD2}"/>
  <tableColumns count="3">
    <tableColumn id="1" xr3:uid="{561AFBAF-C8ED-4B57-A07D-2E428D5A61D1}" name="Particulars " dataDxfId="26"/>
    <tableColumn id="2" xr3:uid="{DDDDC716-7B84-4B9B-82E6-BAC3FB564EDD}" name="Debit " dataDxfId="25"/>
    <tableColumn id="3" xr3:uid="{DDE9D37A-1E79-47BC-B95D-EE6017C932B7}" name="Credit " dataDxfId="2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3B0BA52-D871-46A4-9216-02C088CD4242}" name="Table13712" displayName="Table13712" ref="K65:M69" totalsRowShown="0" headerRowDxfId="23" dataDxfId="22" tableBorderDxfId="21">
  <autoFilter ref="K65:M69" xr:uid="{F3B0BA52-D871-46A4-9216-02C088CD4242}"/>
  <tableColumns count="3">
    <tableColumn id="1" xr3:uid="{997765DC-D4F2-4255-8D2F-E0B084EE5615}" name="Particulars " dataDxfId="20"/>
    <tableColumn id="2" xr3:uid="{47E6CE70-12F2-4125-9D76-7BAE0B7AA708}" name="Debit " dataDxfId="19"/>
    <tableColumn id="3" xr3:uid="{70AFFF74-57A3-4FB2-8306-A3847FE832F1}" name="Credit " dataDxfId="1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5E996B-AA18-4E86-8322-AEEBB1F07620}" name="Table15913" displayName="Table15913" ref="K73:M76" totalsRowShown="0" headerRowDxfId="17" dataDxfId="16" tableBorderDxfId="15">
  <autoFilter ref="K73:M76" xr:uid="{D05E996B-AA18-4E86-8322-AEEBB1F07620}"/>
  <tableColumns count="3">
    <tableColumn id="1" xr3:uid="{A92E27B2-F02C-46B2-BD3E-03A0C9B5693A}" name="Particulars " dataDxfId="14"/>
    <tableColumn id="2" xr3:uid="{8744489A-9651-47FE-B102-3DA72AC980FF}" name="Debit " dataDxfId="13"/>
    <tableColumn id="3" xr3:uid="{BD75B818-9DB0-4785-BA53-9B23812EB768}" name="Credit " dataDxfId="12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8B3055B-AF20-41C7-930A-BECA8D25A397}" name="Table15914" displayName="Table15914" ref="C83:E86" totalsRowShown="0" headerRowDxfId="11" dataDxfId="10" tableBorderDxfId="9">
  <autoFilter ref="C83:E86" xr:uid="{D8B3055B-AF20-41C7-930A-BECA8D25A397}"/>
  <tableColumns count="3">
    <tableColumn id="1" xr3:uid="{8B09C4D3-F8E6-477F-AF94-EF9CB519B92A}" name="Particulars " dataDxfId="8"/>
    <tableColumn id="2" xr3:uid="{DB9C2134-17B3-4ECB-A3F7-F351E9434BBA}" name="Debit " dataDxfId="7"/>
    <tableColumn id="3" xr3:uid="{E6444914-0B1D-4BF0-AD12-717A26999764}" name="Credit " dataDxfId="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43B6547-2EFC-4CA2-8F3B-7789EFD1D61D}" name="Table1591315" displayName="Table1591315" ref="G81:I84" totalsRowShown="0" headerRowDxfId="5" dataDxfId="4" tableBorderDxfId="3">
  <autoFilter ref="G81:I84" xr:uid="{943B6547-2EFC-4CA2-8F3B-7789EFD1D61D}"/>
  <tableColumns count="3">
    <tableColumn id="1" xr3:uid="{64ACD33F-FBFE-43B3-BDD4-0F90B9B7E993}" name="Particulars " dataDxfId="2"/>
    <tableColumn id="2" xr3:uid="{7E124999-F0FD-422C-8165-C362207234F6}" name="Debit " dataDxfId="1"/>
    <tableColumn id="3" xr3:uid="{6DD0770E-884C-4BEC-B018-43ED5A7B961D}" name="Credit 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D59DA1-F067-4F18-BBE1-83592BDF01A4}" name="Table13" displayName="Table13" ref="G49:I53" totalsRowShown="0" headerRowDxfId="77" dataDxfId="76" tableBorderDxfId="75">
  <autoFilter ref="G49:I53" xr:uid="{FBD59DA1-F067-4F18-BBE1-83592BDF01A4}"/>
  <tableColumns count="3">
    <tableColumn id="1" xr3:uid="{7EB19AE2-C9AF-48AE-BE7D-402A6581CE03}" name="Particulars " dataDxfId="74"/>
    <tableColumn id="2" xr3:uid="{7D988B59-5006-4985-8000-0295B1A32AFF}" name="Debit " dataDxfId="73"/>
    <tableColumn id="3" xr3:uid="{2F70B34F-B548-41AB-AA51-37FE035B7B92}" name="Credit " dataDxfId="7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144874-4ED6-420C-A188-7F8533DA889E}" name="Table14" displayName="Table14" ref="C62:E65" totalsRowShown="0" headerRowDxfId="71" dataDxfId="70" tableBorderDxfId="69">
  <autoFilter ref="C62:E65" xr:uid="{68144874-4ED6-420C-A188-7F8533DA889E}"/>
  <tableColumns count="3">
    <tableColumn id="1" xr3:uid="{955E2C59-17EA-4E0A-BA8B-47E66F291932}" name="Particulars " dataDxfId="68"/>
    <tableColumn id="2" xr3:uid="{F7FEC221-5654-495C-A8C0-84F6737271A6}" name="Debit " dataDxfId="67"/>
    <tableColumn id="3" xr3:uid="{66024EE7-06DA-4C64-8763-24C3882385FC}" name="Credit " dataDxfId="6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9669C8-5361-4DD5-8B66-693CE936228D}" name="Table15" displayName="Table15" ref="G57:I63" totalsRowShown="0" headerRowDxfId="65" dataDxfId="64" tableBorderDxfId="63">
  <autoFilter ref="G57:I63" xr:uid="{149669C8-5361-4DD5-8B66-693CE936228D}"/>
  <tableColumns count="3">
    <tableColumn id="1" xr3:uid="{1D40769F-814A-4931-A99A-A13C9587F03B}" name="Particulars " dataDxfId="62"/>
    <tableColumn id="2" xr3:uid="{ECBF2F1F-9A3E-46DD-AA1F-FC4F0420381C}" name="Debit " dataDxfId="61"/>
    <tableColumn id="3" xr3:uid="{C8080FBC-3499-4296-AA91-090505506797}" name="Credit " dataDxfId="6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527AFB-4931-45CF-AF22-2BF3CFCB0D5C}" name="Table16" displayName="Table16" ref="C69:E72" totalsRowShown="0" headerRowDxfId="59" dataDxfId="58" tableBorderDxfId="57">
  <autoFilter ref="C69:E72" xr:uid="{A3527AFB-4931-45CF-AF22-2BF3CFCB0D5C}"/>
  <tableColumns count="3">
    <tableColumn id="1" xr3:uid="{87196A6F-CCE3-49E4-830E-9B1F61579845}" name="Particulars " dataDxfId="56"/>
    <tableColumn id="2" xr3:uid="{353CCD3D-408B-4F11-B7F8-1690ECABF3D9}" name="Debit " dataDxfId="55"/>
    <tableColumn id="3" xr3:uid="{4557024E-51A1-4D7E-A088-1C85DA781DCE}" name="Credit " dataDxfId="5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C2B1A4-E953-4B83-B7A9-25E03AE67CB6}" name="Table137" displayName="Table137" ref="G67:I70" totalsRowShown="0" headerRowDxfId="53" dataDxfId="52" tableBorderDxfId="51">
  <autoFilter ref="G67:I70" xr:uid="{6FC2B1A4-E953-4B83-B7A9-25E03AE67CB6}"/>
  <tableColumns count="3">
    <tableColumn id="1" xr3:uid="{05AE6186-B80C-4978-A002-C2A88F3C595B}" name="Particulars " dataDxfId="50"/>
    <tableColumn id="2" xr3:uid="{EB5DA8F8-96FA-4212-B9D0-AA4A0C011100}" name="Debit " dataDxfId="49"/>
    <tableColumn id="3" xr3:uid="{364D203E-46FA-432F-9BE7-F58368C16B25}" name="Credit " dataDxfId="4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FBF8F2-8D0F-4C41-8AE1-0AA03B789BFE}" name="Table148" displayName="Table148" ref="C76:E79" totalsRowShown="0" headerRowDxfId="47" dataDxfId="46" tableBorderDxfId="45">
  <autoFilter ref="C76:E79" xr:uid="{1CFBF8F2-8D0F-4C41-8AE1-0AA03B789BFE}"/>
  <tableColumns count="3">
    <tableColumn id="1" xr3:uid="{5DABB68D-EA48-4C80-900B-143D5F959194}" name="Particulars " dataDxfId="44"/>
    <tableColumn id="2" xr3:uid="{40ABBA49-8620-4AB4-8423-606ABB227F5C}" name="Debit " dataDxfId="43"/>
    <tableColumn id="3" xr3:uid="{64081F88-4AB9-4CF2-A399-DC69B2CD50B7}" name="Credit " dataDxfId="4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61A388-9437-4933-9757-381F5DE62223}" name="Table159" displayName="Table159" ref="G74:I77" totalsRowShown="0" headerRowDxfId="41" dataDxfId="40" tableBorderDxfId="39">
  <autoFilter ref="G74:I77" xr:uid="{D161A388-9437-4933-9757-381F5DE62223}"/>
  <tableColumns count="3">
    <tableColumn id="1" xr3:uid="{4410F280-AD22-4728-B409-980E7637E791}" name="Particulars " dataDxfId="38"/>
    <tableColumn id="2" xr3:uid="{3FE43348-C49D-4B0B-B1F9-ADB9957543F1}" name="Debit " dataDxfId="37"/>
    <tableColumn id="3" xr3:uid="{580A7654-00F5-42CE-907E-38369B1F5763}" name="Credit " dataDxfId="3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B7799CE-6494-47BF-96C5-5B1C88B30E10}" name="Table1310" displayName="Table1310" ref="K49:M53" totalsRowShown="0" headerRowDxfId="35" dataDxfId="34" tableBorderDxfId="33">
  <autoFilter ref="K49:M53" xr:uid="{6B7799CE-6494-47BF-96C5-5B1C88B30E10}"/>
  <tableColumns count="3">
    <tableColumn id="1" xr3:uid="{FEF1BCC7-66D7-44D4-A8F1-E60F8E27C857}" name="Debit " dataDxfId="32"/>
    <tableColumn id="2" xr3:uid="{EACE22BA-FCC7-4E81-A43B-6DC5F2862A19}" name="Credit " dataDxfId="31"/>
    <tableColumn id="3" xr3:uid="{32600F42-B514-4F63-A9FA-23E47EDD37CC}" name="Credit 2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08"/>
  <sheetViews>
    <sheetView tabSelected="1" topLeftCell="A94" workbookViewId="0">
      <selection activeCell="C107" sqref="C107:E107"/>
    </sheetView>
  </sheetViews>
  <sheetFormatPr defaultRowHeight="15" customHeight="1"/>
  <cols>
    <col min="1" max="1" width="3.42578125" style="1" customWidth="1"/>
    <col min="2" max="2" width="9.140625" style="1"/>
    <col min="3" max="3" width="18.42578125" style="1" customWidth="1"/>
    <col min="4" max="4" width="12.140625" style="1" bestFit="1" customWidth="1"/>
    <col min="5" max="6" width="9.140625" style="1"/>
    <col min="7" max="7" width="18.28515625" style="1" customWidth="1"/>
    <col min="8" max="10" width="9.140625" style="1"/>
    <col min="11" max="11" width="19.140625" style="1" customWidth="1"/>
    <col min="12" max="16384" width="9.140625" style="1"/>
  </cols>
  <sheetData>
    <row r="3" spans="2:5" ht="15" customHeight="1">
      <c r="C3" s="2" t="s">
        <v>0</v>
      </c>
    </row>
    <row r="4" spans="2:5" ht="15" customHeight="1">
      <c r="C4" s="2" t="s">
        <v>1</v>
      </c>
    </row>
    <row r="5" spans="2:5" ht="15" customHeight="1">
      <c r="C5" s="1" t="s">
        <v>2</v>
      </c>
      <c r="D5" s="38">
        <f>30350-22500</f>
        <v>7850</v>
      </c>
    </row>
    <row r="7" spans="2:5" ht="15" customHeight="1">
      <c r="B7" s="42" t="s">
        <v>3</v>
      </c>
      <c r="C7" s="34" t="s">
        <v>4</v>
      </c>
      <c r="D7" s="36"/>
      <c r="E7" s="36"/>
    </row>
    <row r="9" spans="2:5" ht="15" customHeight="1">
      <c r="C9" s="37" t="s">
        <v>5</v>
      </c>
      <c r="D9" s="37" t="s">
        <v>6</v>
      </c>
      <c r="E9" s="37" t="s">
        <v>7</v>
      </c>
    </row>
    <row r="10" spans="2:5" ht="15" customHeight="1">
      <c r="C10" s="5" t="s">
        <v>8</v>
      </c>
      <c r="D10" s="6">
        <v>5000</v>
      </c>
      <c r="E10" s="5" t="s">
        <v>9</v>
      </c>
    </row>
    <row r="11" spans="2:5" ht="15" customHeight="1">
      <c r="C11" s="5" t="s">
        <v>10</v>
      </c>
      <c r="D11" s="6">
        <v>2000</v>
      </c>
      <c r="E11" s="5" t="s">
        <v>9</v>
      </c>
    </row>
    <row r="12" spans="2:5" ht="15" customHeight="1">
      <c r="C12" s="5" t="s">
        <v>11</v>
      </c>
      <c r="D12" s="6">
        <v>1500</v>
      </c>
      <c r="E12" s="5" t="s">
        <v>9</v>
      </c>
    </row>
    <row r="13" spans="2:5" ht="15" customHeight="1">
      <c r="C13" s="5" t="s">
        <v>12</v>
      </c>
      <c r="D13" s="5">
        <v>850</v>
      </c>
      <c r="E13" s="5" t="s">
        <v>9</v>
      </c>
    </row>
    <row r="14" spans="2:5" ht="15" customHeight="1">
      <c r="C14" s="5" t="s">
        <v>13</v>
      </c>
      <c r="D14" s="6">
        <v>6000</v>
      </c>
      <c r="E14" s="5" t="s">
        <v>9</v>
      </c>
    </row>
    <row r="15" spans="2:5" ht="15" customHeight="1">
      <c r="C15" s="5" t="s">
        <v>14</v>
      </c>
      <c r="D15" s="6">
        <v>15000</v>
      </c>
      <c r="E15" s="5" t="s">
        <v>9</v>
      </c>
    </row>
    <row r="16" spans="2:5" ht="15" customHeight="1">
      <c r="C16" s="5" t="s">
        <v>15</v>
      </c>
      <c r="D16" s="5" t="s">
        <v>9</v>
      </c>
      <c r="E16" s="6">
        <v>2500</v>
      </c>
    </row>
    <row r="17" spans="2:10" ht="15" customHeight="1">
      <c r="C17" s="5" t="s">
        <v>16</v>
      </c>
      <c r="D17" s="5" t="s">
        <v>9</v>
      </c>
      <c r="E17" s="6">
        <v>20000</v>
      </c>
    </row>
    <row r="18" spans="2:10" ht="15" customHeight="1">
      <c r="C18" s="5" t="s">
        <v>17</v>
      </c>
      <c r="D18" s="5" t="s">
        <v>9</v>
      </c>
      <c r="E18" s="6">
        <v>7850</v>
      </c>
    </row>
    <row r="19" spans="2:10" ht="15" customHeight="1">
      <c r="C19" s="39" t="s">
        <v>18</v>
      </c>
      <c r="D19" s="40">
        <f>SUM(D10:D15)</f>
        <v>30350</v>
      </c>
      <c r="E19" s="40">
        <f>SUM(E16:E18)</f>
        <v>30350</v>
      </c>
    </row>
    <row r="22" spans="2:10" ht="15" customHeight="1">
      <c r="B22" s="3" t="s">
        <v>19</v>
      </c>
      <c r="C22" s="34" t="s">
        <v>20</v>
      </c>
      <c r="D22" s="35"/>
      <c r="E22" s="35"/>
      <c r="F22" s="35"/>
      <c r="G22" s="35"/>
      <c r="H22" s="35"/>
      <c r="I22" s="35"/>
    </row>
    <row r="23" spans="2:10" ht="15" customHeight="1">
      <c r="C23" s="35"/>
      <c r="D23" s="35"/>
      <c r="E23" s="35"/>
      <c r="F23" s="35"/>
      <c r="G23" s="35"/>
      <c r="H23" s="35"/>
      <c r="I23" s="35"/>
    </row>
    <row r="24" spans="2:10" ht="15" customHeight="1">
      <c r="C24" s="37" t="s">
        <v>5</v>
      </c>
      <c r="D24" s="41" t="s">
        <v>6</v>
      </c>
      <c r="E24" s="41" t="s">
        <v>7</v>
      </c>
      <c r="F24" s="35"/>
      <c r="G24" s="37" t="s">
        <v>5</v>
      </c>
      <c r="H24" s="37" t="s">
        <v>6</v>
      </c>
      <c r="I24" s="37" t="s">
        <v>7</v>
      </c>
    </row>
    <row r="25" spans="2:10" ht="15" customHeight="1">
      <c r="C25" s="5" t="s">
        <v>21</v>
      </c>
      <c r="D25" s="7" t="s">
        <v>22</v>
      </c>
      <c r="E25" s="7" t="s">
        <v>9</v>
      </c>
      <c r="G25" s="5" t="s">
        <v>8</v>
      </c>
      <c r="H25" s="5" t="s">
        <v>9</v>
      </c>
      <c r="I25" s="5" t="s">
        <v>23</v>
      </c>
    </row>
    <row r="26" spans="2:10" ht="15" customHeight="1">
      <c r="C26" s="5" t="s">
        <v>24</v>
      </c>
      <c r="D26" s="7" t="s">
        <v>9</v>
      </c>
      <c r="E26" s="7" t="s">
        <v>22</v>
      </c>
      <c r="G26" s="5" t="s">
        <v>25</v>
      </c>
      <c r="H26" s="5" t="s">
        <v>23</v>
      </c>
      <c r="I26" s="5" t="s">
        <v>9</v>
      </c>
    </row>
    <row r="27" spans="2:10" ht="15" customHeight="1">
      <c r="C27" s="43" t="s">
        <v>9</v>
      </c>
      <c r="D27" s="35"/>
      <c r="E27" s="35"/>
      <c r="F27" s="35"/>
      <c r="G27" s="35"/>
      <c r="H27" s="35"/>
      <c r="I27" s="35"/>
      <c r="J27" s="35"/>
    </row>
    <row r="28" spans="2:10" ht="15" customHeight="1">
      <c r="C28" s="44" t="s">
        <v>5</v>
      </c>
      <c r="D28" s="44" t="s">
        <v>6</v>
      </c>
      <c r="E28" s="44" t="s">
        <v>7</v>
      </c>
      <c r="F28" s="35"/>
      <c r="G28" s="37" t="s">
        <v>5</v>
      </c>
      <c r="H28" s="37" t="s">
        <v>6</v>
      </c>
      <c r="I28" s="37" t="s">
        <v>7</v>
      </c>
      <c r="J28" s="35"/>
    </row>
    <row r="29" spans="2:10" ht="15" customHeight="1">
      <c r="C29" s="9" t="s">
        <v>26</v>
      </c>
      <c r="D29" s="9" t="s">
        <v>27</v>
      </c>
      <c r="E29" s="10"/>
      <c r="G29" s="5" t="s">
        <v>12</v>
      </c>
      <c r="H29" s="5" t="s">
        <v>28</v>
      </c>
      <c r="I29" s="5" t="s">
        <v>9</v>
      </c>
    </row>
    <row r="30" spans="2:10" ht="15" customHeight="1">
      <c r="C30" s="9" t="s">
        <v>29</v>
      </c>
      <c r="D30" s="10"/>
      <c r="E30" s="9" t="s">
        <v>27</v>
      </c>
      <c r="G30" s="5" t="s">
        <v>25</v>
      </c>
      <c r="H30" s="5" t="s">
        <v>9</v>
      </c>
      <c r="I30" s="5" t="s">
        <v>28</v>
      </c>
    </row>
    <row r="32" spans="2:10" ht="15" customHeight="1">
      <c r="B32" s="35"/>
      <c r="C32" s="37" t="s">
        <v>5</v>
      </c>
      <c r="D32" s="41" t="s">
        <v>6</v>
      </c>
      <c r="E32" s="41" t="s">
        <v>7</v>
      </c>
      <c r="F32" s="35"/>
      <c r="G32" s="37" t="s">
        <v>5</v>
      </c>
      <c r="H32" s="37" t="s">
        <v>6</v>
      </c>
      <c r="I32" s="37" t="s">
        <v>7</v>
      </c>
    </row>
    <row r="33" spans="2:14" ht="15" customHeight="1">
      <c r="C33" s="5" t="s">
        <v>8</v>
      </c>
      <c r="D33" s="7" t="s">
        <v>30</v>
      </c>
      <c r="E33" s="7" t="s">
        <v>9</v>
      </c>
      <c r="G33" s="5" t="s">
        <v>31</v>
      </c>
      <c r="H33" s="5" t="s">
        <v>32</v>
      </c>
      <c r="I33" s="5" t="s">
        <v>9</v>
      </c>
    </row>
    <row r="34" spans="2:14" ht="15" customHeight="1">
      <c r="C34" s="5" t="s">
        <v>26</v>
      </c>
      <c r="D34" s="7" t="s">
        <v>9</v>
      </c>
      <c r="E34" s="7" t="s">
        <v>30</v>
      </c>
      <c r="G34" s="5" t="s">
        <v>25</v>
      </c>
      <c r="H34" s="5" t="s">
        <v>9</v>
      </c>
      <c r="I34" s="5" t="s">
        <v>32</v>
      </c>
    </row>
    <row r="35" spans="2:14" ht="15" customHeight="1">
      <c r="C35" s="8" t="s">
        <v>9</v>
      </c>
    </row>
    <row r="36" spans="2:14" ht="15" customHeight="1">
      <c r="C36" s="41" t="s">
        <v>5</v>
      </c>
      <c r="D36" s="41" t="s">
        <v>6</v>
      </c>
      <c r="E36" s="41" t="s">
        <v>7</v>
      </c>
      <c r="F36" s="35"/>
      <c r="G36" s="37" t="s">
        <v>5</v>
      </c>
      <c r="H36" s="37" t="s">
        <v>6</v>
      </c>
      <c r="I36" s="37" t="s">
        <v>7</v>
      </c>
      <c r="J36" s="35"/>
    </row>
    <row r="37" spans="2:14" ht="15" customHeight="1">
      <c r="C37" s="7" t="s">
        <v>33</v>
      </c>
      <c r="D37" s="7" t="s">
        <v>34</v>
      </c>
      <c r="E37" s="7" t="s">
        <v>9</v>
      </c>
      <c r="G37" s="5" t="s">
        <v>35</v>
      </c>
      <c r="H37" s="5" t="s">
        <v>36</v>
      </c>
      <c r="I37" s="5" t="s">
        <v>9</v>
      </c>
    </row>
    <row r="38" spans="2:14" ht="15" customHeight="1">
      <c r="C38" s="7" t="s">
        <v>8</v>
      </c>
      <c r="D38" s="7" t="s">
        <v>9</v>
      </c>
      <c r="E38" s="7" t="s">
        <v>34</v>
      </c>
      <c r="G38" s="5" t="s">
        <v>8</v>
      </c>
      <c r="H38" s="5" t="s">
        <v>9</v>
      </c>
      <c r="I38" s="5" t="s">
        <v>36</v>
      </c>
    </row>
    <row r="39" spans="2:14" ht="15" customHeight="1">
      <c r="C39" s="8" t="s">
        <v>9</v>
      </c>
    </row>
    <row r="40" spans="2:14" ht="15" customHeight="1">
      <c r="C40" s="37" t="s">
        <v>5</v>
      </c>
      <c r="D40" s="37" t="s">
        <v>6</v>
      </c>
      <c r="E40" s="37" t="s">
        <v>7</v>
      </c>
      <c r="F40" s="35"/>
      <c r="G40" s="37" t="s">
        <v>5</v>
      </c>
      <c r="H40" s="37" t="s">
        <v>6</v>
      </c>
      <c r="I40" s="37" t="s">
        <v>7</v>
      </c>
      <c r="J40" s="35"/>
    </row>
    <row r="41" spans="2:14" ht="15" customHeight="1">
      <c r="C41" s="5" t="s">
        <v>37</v>
      </c>
      <c r="D41" s="5" t="s">
        <v>38</v>
      </c>
      <c r="E41" s="5" t="s">
        <v>9</v>
      </c>
      <c r="G41" s="5" t="s">
        <v>39</v>
      </c>
      <c r="H41" s="5" t="s">
        <v>40</v>
      </c>
      <c r="I41" s="5" t="s">
        <v>9</v>
      </c>
    </row>
    <row r="42" spans="2:14" ht="15" customHeight="1">
      <c r="C42" s="5" t="s">
        <v>8</v>
      </c>
      <c r="D42" s="5" t="s">
        <v>9</v>
      </c>
      <c r="E42" s="5" t="s">
        <v>38</v>
      </c>
      <c r="G42" s="5" t="s">
        <v>8</v>
      </c>
      <c r="H42" s="5" t="s">
        <v>9</v>
      </c>
      <c r="I42" s="5" t="s">
        <v>40</v>
      </c>
    </row>
    <row r="44" spans="2:14" ht="15" customHeight="1">
      <c r="C44" s="11"/>
      <c r="D44" s="12"/>
      <c r="E44" s="12"/>
      <c r="F44" s="13"/>
      <c r="G44" s="11"/>
      <c r="H44" s="11"/>
      <c r="I44" s="11"/>
    </row>
    <row r="45" spans="2:14" ht="15" customHeight="1">
      <c r="B45" s="3" t="s">
        <v>41</v>
      </c>
      <c r="C45" s="34" t="s">
        <v>42</v>
      </c>
      <c r="D45" s="12"/>
      <c r="E45" s="12"/>
      <c r="F45" s="13"/>
      <c r="G45" s="11"/>
      <c r="H45" s="11"/>
      <c r="I45" s="11"/>
    </row>
    <row r="46" spans="2:14" ht="15" customHeight="1">
      <c r="B46" s="3"/>
      <c r="C46" s="4"/>
      <c r="D46" s="12"/>
      <c r="E46" s="12"/>
      <c r="F46" s="13"/>
      <c r="G46" s="11"/>
      <c r="H46" s="11"/>
      <c r="I46" s="11"/>
    </row>
    <row r="47" spans="2:14" ht="15" customHeight="1">
      <c r="C47" s="45" t="s">
        <v>43</v>
      </c>
      <c r="D47" s="46"/>
      <c r="E47" s="46"/>
      <c r="F47" s="47"/>
      <c r="G47" s="48" t="s">
        <v>44</v>
      </c>
      <c r="H47" s="46"/>
      <c r="I47" s="46"/>
      <c r="J47" s="35"/>
      <c r="K47" s="45" t="s">
        <v>45</v>
      </c>
      <c r="L47" s="46"/>
      <c r="M47" s="46"/>
      <c r="N47" s="35"/>
    </row>
    <row r="48" spans="2:14" ht="15" customHeight="1">
      <c r="C48" s="45"/>
      <c r="D48" s="46"/>
      <c r="E48" s="46"/>
      <c r="F48" s="47"/>
      <c r="G48" s="45"/>
      <c r="H48" s="46"/>
      <c r="I48" s="46"/>
      <c r="J48" s="35"/>
      <c r="K48" s="45"/>
      <c r="L48" s="46"/>
      <c r="M48" s="46"/>
      <c r="N48" s="35"/>
    </row>
    <row r="49" spans="3:14" ht="15" customHeight="1">
      <c r="C49" s="49" t="s">
        <v>5</v>
      </c>
      <c r="D49" s="50" t="s">
        <v>6</v>
      </c>
      <c r="E49" s="51" t="s">
        <v>7</v>
      </c>
      <c r="F49" s="47"/>
      <c r="G49" s="49" t="s">
        <v>5</v>
      </c>
      <c r="H49" s="50" t="s">
        <v>6</v>
      </c>
      <c r="I49" s="51" t="s">
        <v>7</v>
      </c>
      <c r="J49" s="35"/>
      <c r="K49" s="37" t="s">
        <v>6</v>
      </c>
      <c r="L49" s="37" t="s">
        <v>7</v>
      </c>
      <c r="M49" s="51" t="s">
        <v>46</v>
      </c>
      <c r="N49" s="35"/>
    </row>
    <row r="50" spans="3:14" ht="15" customHeight="1">
      <c r="C50" s="5" t="s">
        <v>47</v>
      </c>
      <c r="D50" s="15">
        <f>D10</f>
        <v>5000</v>
      </c>
      <c r="E50" s="5" t="s">
        <v>9</v>
      </c>
      <c r="F50" s="13"/>
      <c r="G50" s="29" t="s">
        <v>47</v>
      </c>
      <c r="H50" s="20">
        <f>D11</f>
        <v>2000</v>
      </c>
      <c r="I50" s="28" t="s">
        <v>9</v>
      </c>
      <c r="K50" s="28" t="s">
        <v>48</v>
      </c>
      <c r="L50" s="18">
        <v>850</v>
      </c>
      <c r="M50" s="53" t="s">
        <v>9</v>
      </c>
    </row>
    <row r="51" spans="3:14" ht="15" customHeight="1">
      <c r="C51" s="5" t="s">
        <v>49</v>
      </c>
      <c r="D51" s="15">
        <v>4500</v>
      </c>
      <c r="E51" s="5" t="s">
        <v>9</v>
      </c>
      <c r="F51" s="13"/>
      <c r="G51" s="7" t="s">
        <v>50</v>
      </c>
      <c r="H51" s="17">
        <v>5200</v>
      </c>
      <c r="I51" s="6">
        <v>6000</v>
      </c>
      <c r="K51" s="5" t="s">
        <v>51</v>
      </c>
      <c r="L51" s="7">
        <v>650</v>
      </c>
      <c r="M51" s="5" t="s">
        <v>9</v>
      </c>
    </row>
    <row r="52" spans="3:14" ht="15" customHeight="1">
      <c r="C52" s="5" t="s">
        <v>50</v>
      </c>
      <c r="D52" s="15">
        <v>6000</v>
      </c>
      <c r="E52" s="22"/>
      <c r="F52" s="13"/>
      <c r="G52" s="58" t="s">
        <v>52</v>
      </c>
      <c r="H52" s="40">
        <f>H50+H51</f>
        <v>7200</v>
      </c>
      <c r="I52" s="40">
        <f>I51</f>
        <v>6000</v>
      </c>
      <c r="K52" s="39" t="s">
        <v>52</v>
      </c>
      <c r="L52" s="59">
        <f>L50+L51</f>
        <v>1500</v>
      </c>
      <c r="M52" s="61">
        <v>0</v>
      </c>
    </row>
    <row r="53" spans="3:14" ht="15" customHeight="1">
      <c r="C53" s="7" t="s">
        <v>53</v>
      </c>
      <c r="D53" s="5"/>
      <c r="E53" s="15">
        <v>2700</v>
      </c>
      <c r="G53" s="52" t="s">
        <v>54</v>
      </c>
      <c r="H53" s="55">
        <f>H52-I52</f>
        <v>1200</v>
      </c>
      <c r="I53" s="24"/>
      <c r="K53" s="23" t="s">
        <v>54</v>
      </c>
      <c r="L53" s="54">
        <f>L52</f>
        <v>1500</v>
      </c>
      <c r="M53" s="24"/>
    </row>
    <row r="54" spans="3:14" ht="15" customHeight="1">
      <c r="C54" s="7" t="s">
        <v>55</v>
      </c>
      <c r="D54" s="6" t="s">
        <v>9</v>
      </c>
      <c r="E54" s="25">
        <v>280</v>
      </c>
      <c r="G54" s="26"/>
      <c r="H54" s="27"/>
      <c r="I54" s="24"/>
      <c r="K54" s="26"/>
      <c r="L54" s="27"/>
      <c r="M54" s="24"/>
    </row>
    <row r="55" spans="3:14" ht="15" customHeight="1">
      <c r="C55" s="7" t="s">
        <v>56</v>
      </c>
      <c r="D55" s="6" t="s">
        <v>9</v>
      </c>
      <c r="E55" s="25">
        <v>350</v>
      </c>
      <c r="G55" s="45" t="s">
        <v>57</v>
      </c>
      <c r="H55" s="46"/>
      <c r="I55" s="46"/>
      <c r="J55" s="35"/>
      <c r="K55" s="45" t="s">
        <v>58</v>
      </c>
      <c r="L55" s="46"/>
      <c r="M55" s="46"/>
    </row>
    <row r="56" spans="3:14" ht="15" customHeight="1">
      <c r="C56" s="5" t="s">
        <v>59</v>
      </c>
      <c r="D56" s="6" t="s">
        <v>9</v>
      </c>
      <c r="E56" s="25">
        <v>550</v>
      </c>
      <c r="G56" s="45"/>
      <c r="H56" s="46"/>
      <c r="I56" s="46"/>
      <c r="J56" s="35"/>
      <c r="K56" s="45"/>
      <c r="L56" s="46"/>
      <c r="M56" s="46"/>
    </row>
    <row r="57" spans="3:14" ht="15" customHeight="1">
      <c r="C57" s="58" t="s">
        <v>52</v>
      </c>
      <c r="D57" s="40">
        <f>SUM(D50:D52)</f>
        <v>15500</v>
      </c>
      <c r="E57" s="59">
        <f>E56+E55+E54+E53</f>
        <v>3880</v>
      </c>
      <c r="G57" s="49" t="s">
        <v>5</v>
      </c>
      <c r="H57" s="50" t="s">
        <v>6</v>
      </c>
      <c r="I57" s="51" t="s">
        <v>7</v>
      </c>
      <c r="J57" s="35"/>
      <c r="K57" s="49" t="s">
        <v>5</v>
      </c>
      <c r="L57" s="50" t="s">
        <v>6</v>
      </c>
      <c r="M57" s="51" t="s">
        <v>7</v>
      </c>
    </row>
    <row r="58" spans="3:14" ht="15" customHeight="1">
      <c r="C58" s="23" t="s">
        <v>54</v>
      </c>
      <c r="D58" s="55">
        <f>D57-E57</f>
        <v>11620</v>
      </c>
      <c r="E58" s="27"/>
      <c r="G58" s="5" t="s">
        <v>47</v>
      </c>
      <c r="H58" s="5" t="s">
        <v>9</v>
      </c>
      <c r="I58" s="6">
        <v>2500</v>
      </c>
      <c r="K58" s="16" t="s">
        <v>47</v>
      </c>
      <c r="L58" s="6">
        <v>1500</v>
      </c>
      <c r="M58" s="5" t="s">
        <v>9</v>
      </c>
    </row>
    <row r="59" spans="3:14" ht="15" customHeight="1">
      <c r="C59" s="26"/>
      <c r="D59" s="30"/>
      <c r="E59" s="27"/>
      <c r="G59" s="7" t="s">
        <v>50</v>
      </c>
      <c r="H59" s="5">
        <v>500</v>
      </c>
      <c r="I59" s="5" t="s">
        <v>9</v>
      </c>
      <c r="K59" s="29" t="s">
        <v>60</v>
      </c>
      <c r="L59" s="6"/>
      <c r="M59" s="5">
        <v>500</v>
      </c>
    </row>
    <row r="60" spans="3:14" ht="15" customHeight="1">
      <c r="C60" s="45" t="s">
        <v>61</v>
      </c>
      <c r="D60" s="46"/>
      <c r="E60" s="46"/>
      <c r="G60" s="10" t="s">
        <v>62</v>
      </c>
      <c r="H60" s="5" t="s">
        <v>9</v>
      </c>
      <c r="I60" s="5">
        <v>650</v>
      </c>
      <c r="K60" s="58" t="s">
        <v>52</v>
      </c>
      <c r="L60" s="64">
        <f>L58</f>
        <v>1500</v>
      </c>
      <c r="M60" s="39">
        <f>M59</f>
        <v>500</v>
      </c>
    </row>
    <row r="61" spans="3:14" ht="15" customHeight="1">
      <c r="C61" s="45"/>
      <c r="D61" s="46"/>
      <c r="E61" s="46"/>
      <c r="G61" s="10" t="s">
        <v>63</v>
      </c>
      <c r="I61" s="5">
        <v>850</v>
      </c>
      <c r="K61" s="23" t="s">
        <v>54</v>
      </c>
      <c r="L61" s="56">
        <f>L60-M60</f>
        <v>1000</v>
      </c>
      <c r="M61" s="31"/>
    </row>
    <row r="62" spans="3:14" ht="15" customHeight="1">
      <c r="C62" s="49" t="s">
        <v>5</v>
      </c>
      <c r="D62" s="50" t="s">
        <v>6</v>
      </c>
      <c r="E62" s="51" t="s">
        <v>7</v>
      </c>
      <c r="G62" s="58" t="s">
        <v>52</v>
      </c>
      <c r="H62" s="59">
        <f>H59</f>
        <v>500</v>
      </c>
      <c r="I62" s="59">
        <f>SUM(I58:I61)</f>
        <v>4000</v>
      </c>
      <c r="L62" s="35"/>
    </row>
    <row r="63" spans="3:14" ht="15" customHeight="1">
      <c r="C63" s="29" t="s">
        <v>47</v>
      </c>
      <c r="D63" s="21">
        <v>6000</v>
      </c>
      <c r="E63" s="5" t="s">
        <v>9</v>
      </c>
      <c r="G63" s="62"/>
      <c r="H63" s="23" t="s">
        <v>54</v>
      </c>
      <c r="I63" s="57">
        <f>I62-H62</f>
        <v>3500</v>
      </c>
      <c r="K63" s="45" t="s">
        <v>64</v>
      </c>
      <c r="L63" s="12"/>
      <c r="M63" s="12"/>
    </row>
    <row r="64" spans="3:14" ht="15" customHeight="1">
      <c r="C64" s="58" t="s">
        <v>52</v>
      </c>
      <c r="D64" s="40">
        <f>D63</f>
        <v>6000</v>
      </c>
      <c r="E64" s="63">
        <v>0</v>
      </c>
      <c r="K64" s="45"/>
      <c r="L64" s="46"/>
      <c r="M64" s="46"/>
      <c r="N64" s="35"/>
    </row>
    <row r="65" spans="3:14" ht="15" customHeight="1">
      <c r="C65" s="23" t="s">
        <v>54</v>
      </c>
      <c r="D65" s="54">
        <f>D64</f>
        <v>6000</v>
      </c>
      <c r="E65" s="31"/>
      <c r="G65" s="45" t="s">
        <v>65</v>
      </c>
      <c r="H65" s="46"/>
      <c r="I65" s="46"/>
      <c r="K65" s="49" t="s">
        <v>5</v>
      </c>
      <c r="L65" s="50" t="s">
        <v>6</v>
      </c>
      <c r="M65" s="51" t="s">
        <v>7</v>
      </c>
      <c r="N65" s="35"/>
    </row>
    <row r="66" spans="3:14" ht="15" customHeight="1">
      <c r="G66" s="45"/>
      <c r="H66" s="46"/>
      <c r="I66" s="46"/>
      <c r="K66" s="1" t="s">
        <v>66</v>
      </c>
      <c r="L66" s="5" t="s">
        <v>9</v>
      </c>
      <c r="M66" s="6">
        <v>5200</v>
      </c>
    </row>
    <row r="67" spans="3:14" ht="15" customHeight="1">
      <c r="C67" s="45" t="s">
        <v>67</v>
      </c>
      <c r="D67" s="46"/>
      <c r="E67" s="46"/>
      <c r="F67" s="13"/>
      <c r="G67" s="49" t="s">
        <v>5</v>
      </c>
      <c r="H67" s="50" t="s">
        <v>6</v>
      </c>
      <c r="I67" s="51" t="s">
        <v>7</v>
      </c>
      <c r="K67" s="16" t="s">
        <v>49</v>
      </c>
      <c r="L67" s="5" t="s">
        <v>9</v>
      </c>
      <c r="M67" s="6">
        <v>4500</v>
      </c>
    </row>
    <row r="68" spans="3:14" ht="15" customHeight="1">
      <c r="C68" s="45"/>
      <c r="D68" s="46"/>
      <c r="E68" s="46"/>
      <c r="F68" s="13"/>
      <c r="G68" s="16" t="s">
        <v>47</v>
      </c>
      <c r="H68" s="5" t="s">
        <v>9</v>
      </c>
      <c r="I68" s="6">
        <v>20000</v>
      </c>
      <c r="K68" s="63" t="s">
        <v>52</v>
      </c>
      <c r="L68" s="39">
        <v>0</v>
      </c>
      <c r="M68" s="40">
        <f>M67+M66</f>
        <v>9700</v>
      </c>
      <c r="N68" s="35"/>
    </row>
    <row r="69" spans="3:14" ht="15" customHeight="1">
      <c r="C69" s="49" t="s">
        <v>5</v>
      </c>
      <c r="D69" s="50" t="s">
        <v>6</v>
      </c>
      <c r="E69" s="51" t="s">
        <v>7</v>
      </c>
      <c r="F69" s="13"/>
      <c r="G69" s="16" t="s">
        <v>52</v>
      </c>
      <c r="H69" s="5">
        <v>0</v>
      </c>
      <c r="I69" s="6">
        <v>20000</v>
      </c>
      <c r="K69" s="29"/>
      <c r="L69" s="23" t="s">
        <v>54</v>
      </c>
      <c r="M69" s="55">
        <f>M68</f>
        <v>9700</v>
      </c>
    </row>
    <row r="70" spans="3:14" ht="15" customHeight="1">
      <c r="C70" s="29" t="s">
        <v>47</v>
      </c>
      <c r="D70" s="21">
        <v>15000</v>
      </c>
      <c r="E70" s="28" t="s">
        <v>9</v>
      </c>
      <c r="F70" s="13"/>
      <c r="G70" s="29"/>
      <c r="H70" s="23" t="s">
        <v>54</v>
      </c>
      <c r="I70" s="55">
        <f>I69</f>
        <v>20000</v>
      </c>
    </row>
    <row r="71" spans="3:14" ht="15" customHeight="1">
      <c r="C71" s="60" t="s">
        <v>52</v>
      </c>
      <c r="D71" s="40">
        <v>15000</v>
      </c>
      <c r="E71" s="39">
        <v>0</v>
      </c>
      <c r="F71" s="13"/>
      <c r="K71" s="45" t="s">
        <v>68</v>
      </c>
      <c r="L71" s="46"/>
      <c r="M71" s="46"/>
    </row>
    <row r="72" spans="3:14" ht="15" customHeight="1">
      <c r="C72" s="23" t="s">
        <v>54</v>
      </c>
      <c r="D72" s="54">
        <f>D71</f>
        <v>15000</v>
      </c>
      <c r="E72" s="31"/>
      <c r="F72" s="13"/>
      <c r="G72" s="45" t="s">
        <v>69</v>
      </c>
      <c r="H72" s="46"/>
      <c r="I72" s="46"/>
      <c r="K72" s="45"/>
      <c r="L72" s="46"/>
      <c r="M72" s="46"/>
    </row>
    <row r="73" spans="3:14" ht="15" customHeight="1">
      <c r="D73" s="35"/>
      <c r="G73" s="45"/>
      <c r="H73" s="46"/>
      <c r="I73" s="46"/>
      <c r="K73" s="49" t="s">
        <v>5</v>
      </c>
      <c r="L73" s="50" t="s">
        <v>6</v>
      </c>
      <c r="M73" s="51" t="s">
        <v>7</v>
      </c>
    </row>
    <row r="74" spans="3:14" ht="15" customHeight="1">
      <c r="C74" s="45" t="s">
        <v>70</v>
      </c>
      <c r="D74" s="46"/>
      <c r="E74" s="46"/>
      <c r="G74" s="49" t="s">
        <v>5</v>
      </c>
      <c r="H74" s="50" t="s">
        <v>6</v>
      </c>
      <c r="I74" s="51" t="s">
        <v>7</v>
      </c>
      <c r="K74" s="18" t="s">
        <v>60</v>
      </c>
      <c r="L74" s="18">
        <v>280</v>
      </c>
      <c r="M74" s="19" t="s">
        <v>9</v>
      </c>
    </row>
    <row r="75" spans="3:14" ht="15" customHeight="1">
      <c r="C75" s="45"/>
      <c r="D75" s="46"/>
      <c r="E75" s="46"/>
      <c r="G75" s="1" t="s">
        <v>60</v>
      </c>
      <c r="H75" s="6">
        <v>2700</v>
      </c>
      <c r="I75" s="5" t="s">
        <v>9</v>
      </c>
      <c r="K75" s="63" t="s">
        <v>52</v>
      </c>
      <c r="L75" s="67">
        <f>L74</f>
        <v>280</v>
      </c>
      <c r="M75" s="68">
        <v>0</v>
      </c>
    </row>
    <row r="76" spans="3:14" ht="15" customHeight="1">
      <c r="C76" s="49" t="s">
        <v>5</v>
      </c>
      <c r="D76" s="50" t="s">
        <v>6</v>
      </c>
      <c r="E76" s="51" t="s">
        <v>7</v>
      </c>
      <c r="G76" s="63" t="s">
        <v>52</v>
      </c>
      <c r="H76" s="40">
        <f>H75</f>
        <v>2700</v>
      </c>
      <c r="I76" s="39">
        <v>0</v>
      </c>
      <c r="K76" s="23" t="s">
        <v>54</v>
      </c>
      <c r="L76" s="56">
        <f>L75</f>
        <v>280</v>
      </c>
      <c r="M76" s="31"/>
    </row>
    <row r="77" spans="3:14" ht="15" customHeight="1">
      <c r="C77" s="66" t="s">
        <v>71</v>
      </c>
      <c r="D77" s="66">
        <v>850</v>
      </c>
      <c r="E77" s="10"/>
      <c r="G77" s="23" t="s">
        <v>54</v>
      </c>
      <c r="H77" s="56">
        <f>H76</f>
        <v>2700</v>
      </c>
      <c r="I77" s="31"/>
    </row>
    <row r="78" spans="3:14" ht="15" customHeight="1">
      <c r="C78" s="39" t="s">
        <v>52</v>
      </c>
      <c r="D78" s="68">
        <f>D77</f>
        <v>850</v>
      </c>
      <c r="E78" s="10"/>
    </row>
    <row r="79" spans="3:14" ht="15" customHeight="1">
      <c r="C79" s="65" t="s">
        <v>54</v>
      </c>
      <c r="D79" s="69">
        <f>D78</f>
        <v>850</v>
      </c>
      <c r="E79" s="70"/>
      <c r="G79" s="45" t="s">
        <v>72</v>
      </c>
      <c r="H79" s="46"/>
      <c r="I79" s="46"/>
    </row>
    <row r="80" spans="3:14" ht="15" customHeight="1">
      <c r="G80" s="45"/>
      <c r="H80" s="46"/>
      <c r="I80" s="46"/>
    </row>
    <row r="81" spans="2:9" ht="15" customHeight="1">
      <c r="C81" s="14" t="s">
        <v>73</v>
      </c>
      <c r="D81" s="12"/>
      <c r="E81" s="12"/>
      <c r="G81" s="49" t="s">
        <v>5</v>
      </c>
      <c r="H81" s="50" t="s">
        <v>6</v>
      </c>
      <c r="I81" s="51" t="s">
        <v>7</v>
      </c>
    </row>
    <row r="82" spans="2:9" ht="15" customHeight="1">
      <c r="C82" s="14"/>
      <c r="D82" s="12"/>
      <c r="E82" s="12"/>
      <c r="G82" s="18" t="s">
        <v>60</v>
      </c>
      <c r="H82" s="18">
        <v>550</v>
      </c>
      <c r="I82" s="19" t="s">
        <v>9</v>
      </c>
    </row>
    <row r="83" spans="2:9" ht="15" customHeight="1">
      <c r="C83" s="49" t="s">
        <v>5</v>
      </c>
      <c r="D83" s="50" t="s">
        <v>6</v>
      </c>
      <c r="E83" s="51" t="s">
        <v>7</v>
      </c>
      <c r="G83" s="63" t="s">
        <v>52</v>
      </c>
      <c r="H83" s="67">
        <f>H82</f>
        <v>550</v>
      </c>
      <c r="I83" s="68">
        <v>0</v>
      </c>
    </row>
    <row r="84" spans="2:9" ht="15" customHeight="1">
      <c r="C84" s="1" t="s">
        <v>60</v>
      </c>
      <c r="D84" s="5">
        <v>350</v>
      </c>
      <c r="E84" s="5" t="s">
        <v>9</v>
      </c>
      <c r="G84" s="23" t="s">
        <v>54</v>
      </c>
      <c r="H84" s="56">
        <f>H83</f>
        <v>550</v>
      </c>
      <c r="I84" s="31"/>
    </row>
    <row r="85" spans="2:9" ht="15" customHeight="1">
      <c r="C85" s="63" t="s">
        <v>52</v>
      </c>
      <c r="D85" s="39">
        <f>D84</f>
        <v>350</v>
      </c>
      <c r="E85" s="39">
        <v>0</v>
      </c>
    </row>
    <row r="86" spans="2:9" ht="15" customHeight="1">
      <c r="C86" s="23" t="s">
        <v>54</v>
      </c>
      <c r="D86" s="56">
        <f>D85</f>
        <v>350</v>
      </c>
      <c r="E86" s="31"/>
    </row>
    <row r="89" spans="2:9" ht="15" customHeight="1">
      <c r="B89" s="3" t="s">
        <v>74</v>
      </c>
      <c r="C89" s="36" t="s">
        <v>75</v>
      </c>
    </row>
    <row r="91" spans="2:9" ht="15" customHeight="1">
      <c r="C91" s="37" t="s">
        <v>5</v>
      </c>
      <c r="D91" s="37" t="s">
        <v>6</v>
      </c>
      <c r="E91" s="37" t="s">
        <v>7</v>
      </c>
    </row>
    <row r="92" spans="2:9" ht="15" customHeight="1">
      <c r="C92" s="5" t="s">
        <v>8</v>
      </c>
      <c r="D92" s="6">
        <f>D58</f>
        <v>11620</v>
      </c>
      <c r="E92" s="5" t="s">
        <v>9</v>
      </c>
    </row>
    <row r="93" spans="2:9" ht="15" customHeight="1">
      <c r="C93" s="5" t="s">
        <v>10</v>
      </c>
      <c r="D93" s="6">
        <f>H53</f>
        <v>1200</v>
      </c>
      <c r="E93" s="5" t="s">
        <v>9</v>
      </c>
    </row>
    <row r="94" spans="2:9" ht="15" customHeight="1">
      <c r="C94" s="5" t="s">
        <v>11</v>
      </c>
      <c r="D94" s="6">
        <f>L61</f>
        <v>1000</v>
      </c>
      <c r="E94" s="5" t="s">
        <v>9</v>
      </c>
    </row>
    <row r="95" spans="2:9" ht="15" customHeight="1">
      <c r="C95" s="5" t="s">
        <v>12</v>
      </c>
      <c r="D95" s="6">
        <f>L53</f>
        <v>1500</v>
      </c>
      <c r="E95" s="5" t="s">
        <v>9</v>
      </c>
    </row>
    <row r="96" spans="2:9" ht="15" customHeight="1">
      <c r="C96" s="5" t="s">
        <v>13</v>
      </c>
      <c r="D96" s="6">
        <f>D65</f>
        <v>6000</v>
      </c>
      <c r="E96" s="5" t="s">
        <v>9</v>
      </c>
    </row>
    <row r="97" spans="3:5" ht="15" customHeight="1">
      <c r="C97" s="5" t="s">
        <v>14</v>
      </c>
      <c r="D97" s="6">
        <f>D72</f>
        <v>15000</v>
      </c>
      <c r="E97" s="5" t="s">
        <v>9</v>
      </c>
    </row>
    <row r="98" spans="3:5" ht="15" customHeight="1">
      <c r="C98" s="5" t="s">
        <v>15</v>
      </c>
      <c r="D98" s="5" t="s">
        <v>9</v>
      </c>
      <c r="E98" s="6">
        <f>I63</f>
        <v>3500</v>
      </c>
    </row>
    <row r="99" spans="3:5" ht="15" customHeight="1">
      <c r="C99" s="5" t="s">
        <v>16</v>
      </c>
      <c r="D99" s="5" t="s">
        <v>9</v>
      </c>
      <c r="E99" s="6">
        <f>I70</f>
        <v>20000</v>
      </c>
    </row>
    <row r="100" spans="3:5" ht="15" customHeight="1">
      <c r="C100" s="5" t="s">
        <v>76</v>
      </c>
      <c r="D100" s="5" t="s">
        <v>9</v>
      </c>
      <c r="E100" s="6">
        <f>M69</f>
        <v>9700</v>
      </c>
    </row>
    <row r="101" spans="3:5" ht="15" customHeight="1">
      <c r="C101" s="5" t="s">
        <v>31</v>
      </c>
      <c r="D101" s="6">
        <f>D79</f>
        <v>850</v>
      </c>
      <c r="E101" s="5"/>
    </row>
    <row r="102" spans="3:5" ht="15" customHeight="1">
      <c r="C102" s="5" t="s">
        <v>33</v>
      </c>
      <c r="D102" s="6">
        <f>H77</f>
        <v>2700</v>
      </c>
      <c r="E102" s="5" t="s">
        <v>9</v>
      </c>
    </row>
    <row r="103" spans="3:5" ht="15" customHeight="1">
      <c r="C103" s="5" t="s">
        <v>35</v>
      </c>
      <c r="D103" s="6">
        <f>L76</f>
        <v>280</v>
      </c>
      <c r="E103" s="5" t="s">
        <v>9</v>
      </c>
    </row>
    <row r="104" spans="3:5" ht="15" customHeight="1">
      <c r="C104" s="7" t="s">
        <v>37</v>
      </c>
      <c r="D104" s="15">
        <f>D86</f>
        <v>350</v>
      </c>
      <c r="E104" s="7" t="s">
        <v>9</v>
      </c>
    </row>
    <row r="105" spans="3:5" ht="15" customHeight="1">
      <c r="C105" s="7" t="s">
        <v>39</v>
      </c>
      <c r="D105" s="15">
        <f>H84</f>
        <v>550</v>
      </c>
      <c r="E105" s="7" t="s">
        <v>9</v>
      </c>
    </row>
    <row r="106" spans="3:5" ht="15" customHeight="1">
      <c r="C106" s="7" t="s">
        <v>77</v>
      </c>
      <c r="D106" s="15"/>
      <c r="E106" s="32">
        <f>D5</f>
        <v>7850</v>
      </c>
    </row>
    <row r="107" spans="3:5" ht="15" customHeight="1">
      <c r="C107" s="58" t="s">
        <v>18</v>
      </c>
      <c r="D107" s="67">
        <f>SUM(D92:D105)</f>
        <v>41050</v>
      </c>
      <c r="E107" s="67">
        <f>SUM(E98:E106)</f>
        <v>41050</v>
      </c>
    </row>
    <row r="108" spans="3:5" ht="15" customHeight="1">
      <c r="C108" s="33" t="s">
        <v>9</v>
      </c>
    </row>
  </sheetData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2025-05-26T19:39:21Z</dcterms:created>
  <dcterms:modified xsi:type="dcterms:W3CDTF">2025-05-27T12:14:42Z</dcterms:modified>
  <cp:category/>
  <cp:contentStatus/>
</cp:coreProperties>
</file>