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F23D769-980D-4A5B-8CEB-35FF8CFE5135}" xr6:coauthVersionLast="47" xr6:coauthVersionMax="47" xr10:uidLastSave="{00000000-0000-0000-0000-000000000000}"/>
  <bookViews>
    <workbookView xWindow="-120" yWindow="-120" windowWidth="20730" windowHeight="11160" xr2:uid="{C56B5027-1AE6-4B87-9818-7DFA5A396C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7" i="1" l="1"/>
  <c r="K151" i="1"/>
  <c r="K145" i="1"/>
  <c r="K134" i="1"/>
  <c r="K127" i="1"/>
  <c r="K126" i="1"/>
  <c r="I116" i="1"/>
  <c r="I112" i="1"/>
  <c r="I104" i="1"/>
  <c r="I107" i="1" s="1"/>
  <c r="I109" i="1" s="1"/>
  <c r="S48" i="1"/>
  <c r="O48" i="1"/>
  <c r="H95" i="1"/>
  <c r="J95" i="1"/>
  <c r="T40" i="1"/>
  <c r="O40" i="1"/>
  <c r="T34" i="1"/>
  <c r="O34" i="1"/>
  <c r="J50" i="1"/>
  <c r="E50" i="1"/>
  <c r="J39" i="1"/>
  <c r="E39" i="1"/>
  <c r="E31" i="1"/>
  <c r="J31" i="1"/>
  <c r="J20" i="1"/>
  <c r="E20" i="1"/>
  <c r="T28" i="1"/>
  <c r="O28" i="1"/>
  <c r="T22" i="1"/>
  <c r="O22" i="1"/>
  <c r="O12" i="1"/>
  <c r="S12" i="1"/>
  <c r="J12" i="1"/>
  <c r="E12" i="1"/>
  <c r="K158" i="1" l="1"/>
  <c r="I113" i="1"/>
  <c r="I117" i="1" s="1"/>
  <c r="K129" i="1"/>
  <c r="K135" i="1" s="1"/>
</calcChain>
</file>

<file path=xl/sharedStrings.xml><?xml version="1.0" encoding="utf-8"?>
<sst xmlns="http://schemas.openxmlformats.org/spreadsheetml/2006/main" count="269" uniqueCount="222">
  <si>
    <t>CLIFTON PHARMA LIMITED</t>
  </si>
  <si>
    <t>a)</t>
  </si>
  <si>
    <t>finance cost/ loan interest expense</t>
  </si>
  <si>
    <t>DR          £</t>
  </si>
  <si>
    <t>CR         £</t>
  </si>
  <si>
    <t>Bank</t>
  </si>
  <si>
    <t>Interest (P &amp; L)</t>
  </si>
  <si>
    <t>Payable/Balance c/d</t>
  </si>
  <si>
    <t>vehicle/Right-of-use asset/lease liability</t>
  </si>
  <si>
    <t>ROU- vehicle</t>
  </si>
  <si>
    <t>Accu. depreciaion</t>
  </si>
  <si>
    <t>Balance c/d (NBV)</t>
  </si>
  <si>
    <t xml:space="preserve"> Depreciation - Vehicle</t>
  </si>
  <si>
    <t>Depreciationexpense</t>
  </si>
  <si>
    <t xml:space="preserve">   Accumulated deprecition</t>
  </si>
  <si>
    <t>lease liability</t>
  </si>
  <si>
    <t>finance cost/ lease interest expense-Vehicle</t>
  </si>
  <si>
    <t>Adjusting clearing</t>
  </si>
  <si>
    <t>rental expense</t>
  </si>
  <si>
    <t>Reclassify rental expense -vehicle (remove £7,000)</t>
  </si>
  <si>
    <t>Plant and equipment /machinery</t>
  </si>
  <si>
    <t>plant &amp; equipment</t>
  </si>
  <si>
    <t>accum. Dep b/d</t>
  </si>
  <si>
    <t>accum. Dep. Year</t>
  </si>
  <si>
    <t>at cost</t>
  </si>
  <si>
    <t>balance c/d</t>
  </si>
  <si>
    <t>balance c/d (NBV)</t>
  </si>
  <si>
    <t>(P&amp;L)</t>
  </si>
  <si>
    <t>(balance sheet)</t>
  </si>
  <si>
    <t xml:space="preserve">   Accumulated depreciation b/d</t>
  </si>
  <si>
    <t xml:space="preserve">   Accum.  Dep. For the year </t>
  </si>
  <si>
    <t>revaluation surplus</t>
  </si>
  <si>
    <t xml:space="preserve"> </t>
  </si>
  <si>
    <t>leasehold property</t>
  </si>
  <si>
    <t>leasehold propery</t>
  </si>
  <si>
    <t xml:space="preserve"> Depreciation - leasehold property</t>
  </si>
  <si>
    <t>Accumulated depreciation- leasehold property</t>
  </si>
  <si>
    <t xml:space="preserve"> Depreciation - plant and equipment/ machinery </t>
  </si>
  <si>
    <t>Accumulated depreciation- plant and equipment/machinery</t>
  </si>
  <si>
    <t xml:space="preserve">   Revaluation reserve</t>
  </si>
  <si>
    <t>(equity)</t>
  </si>
  <si>
    <t>Revaluation reserve</t>
  </si>
  <si>
    <t>Income tax expense</t>
  </si>
  <si>
    <t>deferred tax liability</t>
  </si>
  <si>
    <t>income tax expense</t>
  </si>
  <si>
    <t>Income tax -current</t>
  </si>
  <si>
    <t>income tax payable</t>
  </si>
  <si>
    <t>deferred</t>
  </si>
  <si>
    <t>b)</t>
  </si>
  <si>
    <t>CR           £</t>
  </si>
  <si>
    <t>Revenue</t>
  </si>
  <si>
    <t>Investment income</t>
  </si>
  <si>
    <t>Cost of sales (before dep)</t>
  </si>
  <si>
    <t>Depreciation – leasehold</t>
  </si>
  <si>
    <t>Depreciation – plant &amp; equipment</t>
  </si>
  <si>
    <t>Depreciation – vehicles (ROU)</t>
  </si>
  <si>
    <t>Operating expenses</t>
  </si>
  <si>
    <t>Finance costs – loan interest</t>
  </si>
  <si>
    <t>Finance costs – lease interest</t>
  </si>
  <si>
    <t>Leasehold property (revalued)</t>
  </si>
  <si>
    <t>Plant &amp; machinery (at cost)</t>
  </si>
  <si>
    <t>Vehicles (ROU asset)</t>
  </si>
  <si>
    <t>Accumulated depreciation- leasehold</t>
  </si>
  <si>
    <t>Accumulated depreciation- plant &amp; equipment</t>
  </si>
  <si>
    <t>Accumulated depreciation- vehicles</t>
  </si>
  <si>
    <t>Investments</t>
  </si>
  <si>
    <t>Trade receivables</t>
  </si>
  <si>
    <t>Inventory (at 30 Sept 2022)</t>
  </si>
  <si>
    <t>Share capital</t>
  </si>
  <si>
    <t>Share premium</t>
  </si>
  <si>
    <t>Loan notes</t>
  </si>
  <si>
    <t>Trade payables</t>
  </si>
  <si>
    <t>Current tax payable</t>
  </si>
  <si>
    <t>Deferred tax liability</t>
  </si>
  <si>
    <t>Accrued interest payable</t>
  </si>
  <si>
    <t>Lease liability (at 30th September 2022)</t>
  </si>
  <si>
    <t>Retained earnings  (at 1 Oct. 2021)</t>
  </si>
  <si>
    <t>TOTAL</t>
  </si>
  <si>
    <t>Income tax expense  £(18000+3000)</t>
  </si>
  <si>
    <t>c)</t>
  </si>
  <si>
    <t>investment income</t>
  </si>
  <si>
    <t>Cost of sales</t>
  </si>
  <si>
    <t>balance b/d</t>
  </si>
  <si>
    <t xml:space="preserve">Depreciat. leasehold </t>
  </si>
  <si>
    <t xml:space="preserve">Dep  plant &amp; equip </t>
  </si>
  <si>
    <t xml:space="preserve">Depreciat.  vehicles </t>
  </si>
  <si>
    <t>Less Cost of sales</t>
  </si>
  <si>
    <t xml:space="preserve">                £</t>
  </si>
  <si>
    <t xml:space="preserve">                   £</t>
  </si>
  <si>
    <t>Gross profit</t>
  </si>
  <si>
    <t>Add other income</t>
  </si>
  <si>
    <t>less operating expenses</t>
  </si>
  <si>
    <t>operating profit</t>
  </si>
  <si>
    <t>Gross profit and total income</t>
  </si>
  <si>
    <t>Finance costs:</t>
  </si>
  <si>
    <t xml:space="preserve">Loan interest </t>
  </si>
  <si>
    <t xml:space="preserve">Lease interest </t>
  </si>
  <si>
    <t>profit before tax</t>
  </si>
  <si>
    <t>Tax expense:</t>
  </si>
  <si>
    <t xml:space="preserve">Current tax </t>
  </si>
  <si>
    <t xml:space="preserve">Deferred tax </t>
  </si>
  <si>
    <t>Profit after tax</t>
  </si>
  <si>
    <t>Balance Sheet as at 30 September 2022</t>
  </si>
  <si>
    <t>d)</t>
  </si>
  <si>
    <t>ASSETS</t>
  </si>
  <si>
    <t>cost</t>
  </si>
  <si>
    <t>NBV</t>
  </si>
  <si>
    <t xml:space="preserve">Leasehold property —                                       carrying amount (revalued) </t>
  </si>
  <si>
    <t xml:space="preserve">                    £</t>
  </si>
  <si>
    <t>accum. dep</t>
  </si>
  <si>
    <t>Plant &amp; machinery —</t>
  </si>
  <si>
    <t xml:space="preserve">vehicles-Right-of-use asset - </t>
  </si>
  <si>
    <t>Non-current asset</t>
  </si>
  <si>
    <t>Total Non-current asset</t>
  </si>
  <si>
    <t>Current Asset</t>
  </si>
  <si>
    <t xml:space="preserve">Inventory </t>
  </si>
  <si>
    <t xml:space="preserve">Trade receivables </t>
  </si>
  <si>
    <t xml:space="preserve">Bank </t>
  </si>
  <si>
    <t>Total current asset</t>
  </si>
  <si>
    <t>EQUITY AND LIABILITIES</t>
  </si>
  <si>
    <t xml:space="preserve">Share capital </t>
  </si>
  <si>
    <t xml:space="preserve">Share premium </t>
  </si>
  <si>
    <t xml:space="preserve">Revaluation reserve </t>
  </si>
  <si>
    <t>Retained earnings:</t>
  </si>
  <si>
    <t>EQUITY :</t>
  </si>
  <si>
    <t>Opening (at 1 Oct. 2021)</t>
  </si>
  <si>
    <t>Profit for the year (at 30 Sept.  2022)</t>
  </si>
  <si>
    <t>LIABILITIES:</t>
  </si>
  <si>
    <t>Total Equities</t>
  </si>
  <si>
    <t>Non-current liabilities</t>
  </si>
  <si>
    <t>Loan note (@ 6% effective rate)</t>
  </si>
  <si>
    <t>Lease liability (vehicles)</t>
  </si>
  <si>
    <t>Deferred tax</t>
  </si>
  <si>
    <t>Current liabilities</t>
  </si>
  <si>
    <t>Total Non-current liabilities</t>
  </si>
  <si>
    <t xml:space="preserve">Lease liability (vehicles: current) </t>
  </si>
  <si>
    <t xml:space="preserve">Trade payables </t>
  </si>
  <si>
    <t xml:space="preserve">Current tax payable </t>
  </si>
  <si>
    <t>Accrued interest payable (loan)</t>
  </si>
  <si>
    <t>Total current liabilities</t>
  </si>
  <si>
    <t>TOTAL ASSETS</t>
  </si>
  <si>
    <t>TOTAL EQUITY AND LIABILITIES</t>
  </si>
  <si>
    <t>NOTES:</t>
  </si>
  <si>
    <t>1)</t>
  </si>
  <si>
    <t>Loan notes £50000 @ 6% effective interest rate p.a</t>
  </si>
  <si>
    <t>interest = 6%*£50000</t>
  </si>
  <si>
    <t>£3000 p.a:  £1500 already paid @ 30th Sept 2022 balance of £1500 carried down</t>
  </si>
  <si>
    <t>2)</t>
  </si>
  <si>
    <t xml:space="preserve"> IFRS 16:  most leases (other than short-term or low-value) must instead be recognised as:</t>
  </si>
  <si>
    <t>A Right-of-Use (ROU) Asset (depreciated over the lease term), and</t>
  </si>
  <si>
    <t>A Lease Liability (measured using present value of lease payments, with interest applied).</t>
  </si>
  <si>
    <t>FRS 16 treatment (adjustments)</t>
  </si>
  <si>
    <t>1.  Rental of vehicles £7,000 is reclassify.</t>
  </si>
  <si>
    <t>3. Lease Liability of  £24,000  is split current/non-current.</t>
  </si>
  <si>
    <t>4. Depreciation charge on ROU: £6,000 (to cost of sales as in the question).</t>
  </si>
  <si>
    <t>5. Interest expense is recognised (£1,700 as finance cost).</t>
  </si>
  <si>
    <t>2.  ROU Asset (Vehicles)  is recognised at fair value( £24,000: non-current).</t>
  </si>
  <si>
    <t>£7000 Payment reduces liability immediately:</t>
  </si>
  <si>
    <t>Interest for year 1 (to 30 Sep 2022)</t>
  </si>
  <si>
    <t>Interest is charged on the outstanding liability after the payment (because payment was at the start):</t>
  </si>
  <si>
    <t>Interest = 17,000 × 10% = £1,700</t>
  </si>
  <si>
    <t>Closing balance at 30 Sep 2022 (after adding interest)</t>
  </si>
  <si>
    <t>1 Oct 2022 — payment at start of Year 2</t>
  </si>
  <si>
    <t>The payment on 1 Oct 2022 reduces the opening balance of £18,700:</t>
  </si>
  <si>
    <t>(This is the balance immediately after the 1 Oct 2022 payment and before interest for year 2 is added.)</t>
  </si>
  <si>
    <t>Interest in year 2 = 11,700 × 10% = £1,170</t>
  </si>
  <si>
    <t>Closing balance at 30 Sep 2023 = 11,700 + 1,170 = £12,870</t>
  </si>
  <si>
    <t xml:space="preserve">18,700 − 7,000 = £11,700 </t>
  </si>
  <si>
    <t>24,000 − 7,000 = £17,000- balance after payment</t>
  </si>
  <si>
    <t>17,000 + 1,700 = £18,700 - closing liability after year 1</t>
  </si>
  <si>
    <t>For  Year 2:</t>
  </si>
  <si>
    <t>CL:£7000 , NCL: £11700</t>
  </si>
  <si>
    <t xml:space="preserve">note: for year one the £18700 is split between current /non-current liabilites </t>
  </si>
  <si>
    <t>3)</t>
  </si>
  <si>
    <t>Plant and equipment at cost: £ 197,000, accumulated Dep.: £47000</t>
  </si>
  <si>
    <t>£(197000  - 47000)= £150000</t>
  </si>
  <si>
    <t>20% * £150000 = £30000</t>
  </si>
  <si>
    <t>depreciation for the year £30000: NBV : £(150000-30000) =£120000</t>
  </si>
  <si>
    <t>4)</t>
  </si>
  <si>
    <t>Other Plant and equipment depreciated at 20% on a reducing balance method to nil residual value and the depreciation is charged to the cost of sales as stated in the question</t>
  </si>
  <si>
    <t>it was revalued to £220000 on 30th Sept. 2022.</t>
  </si>
  <si>
    <t>Accumulated depreciation  £40000</t>
  </si>
  <si>
    <t>depreciation for the year =£250000/25 = £10000 p.a</t>
  </si>
  <si>
    <t>Leasehold Property is amortised on a straight-line rate with a 25-year life, cost:  £250000</t>
  </si>
  <si>
    <t>revaluation surplus: £220000 - ( £250000- £ (10000+40000))</t>
  </si>
  <si>
    <t>£(250000-50000)</t>
  </si>
  <si>
    <t>£220000-£200000</t>
  </si>
  <si>
    <t>£220000 -</t>
  </si>
  <si>
    <t>revaluation srplus:</t>
  </si>
  <si>
    <t>Current tax provision recognised = £18,000.</t>
  </si>
  <si>
    <t>5)</t>
  </si>
  <si>
    <t>The closing balance at 30th Sept. 2022 is £23000 an increase of £3000</t>
  </si>
  <si>
    <t>Deferred tax on taxable temporary differences £92,000 × 25% = £23,000 - increase of £3,000 ( deferred tax increase to £23,000 from   £20,000).</t>
  </si>
  <si>
    <t>All depreciation is charged to Cost of Sales (as given in the question).</t>
  </si>
  <si>
    <t>Date</t>
  </si>
  <si>
    <t>Action</t>
  </si>
  <si>
    <t>Balance</t>
  </si>
  <si>
    <t>Opening lease liability</t>
  </si>
  <si>
    <t>Payment (start) −7,000</t>
  </si>
  <si>
    <t>£18,700 (closing Y1)</t>
  </si>
  <si>
    <t>£12,870 (closing Y2)</t>
  </si>
  <si>
    <t>£11,700 - balance after payment (pre-interest)</t>
  </si>
  <si>
    <t>NOTE: Lease liability (vehicles)</t>
  </si>
  <si>
    <t>ACCOUNTS</t>
  </si>
  <si>
    <t>DR            £</t>
  </si>
  <si>
    <t>Adjusted Trial Balance as on 30 September 2022</t>
  </si>
  <si>
    <t>Adjustment Journals  for the period ended 30 September 2022</t>
  </si>
  <si>
    <t>Statement of Profit or Loss for the year ended 30 September 2022.</t>
  </si>
  <si>
    <t>Interest at 10% on £17,000 +1,700</t>
  </si>
  <si>
    <t>Interest at 10% on £11,700 +1,170</t>
  </si>
  <si>
    <t>DR                                                               £</t>
  </si>
  <si>
    <t>DR                                                                 £</t>
  </si>
  <si>
    <t>DR                                                                  £</t>
  </si>
  <si>
    <t>Deferred        tax</t>
  </si>
  <si>
    <t>DR                                                                £</t>
  </si>
  <si>
    <t>IAS 16 (Property, Plant &amp; Equipment), entities have two choices for subsequent measurement of assets like leasehold property:</t>
  </si>
  <si>
    <t>Clifton Pharma’s directors decided to use the revaluation model for the leasehold property.</t>
  </si>
  <si>
    <t>1. Cost model -  carried at cost less accumulated depreciation/impairment.</t>
  </si>
  <si>
    <t>2. Revaluation model - carried at fair value (revalued amount) less subsequent depreciation.</t>
  </si>
  <si>
    <t>The property must be shown in the Balance Sheet at £220,000 (fair value).</t>
  </si>
  <si>
    <t>Its an upward revaluation, the £20,000 would be credited to Revaluation Reserve (Equity/OCI).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</si>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</sst>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" fontId="0" fillId="0" borderId="0" xfId="0" applyNumberFormat="1"/>
    <xf numFmtId="0" fontId="0" fillId="0" borderId="1" xfId="0" applyBorder="1"/>
    <xf numFmtId="14" fontId="0" fillId="0" borderId="0" xfId="0" applyNumberFormat="1"/>
    <xf numFmtId="3" fontId="0" fillId="0" borderId="0" xfId="0" applyNumberFormat="1"/>
    <xf numFmtId="3" fontId="0" fillId="0" borderId="1" xfId="0" applyNumberFormat="1" applyBorder="1"/>
    <xf numFmtId="0" fontId="0" fillId="0" borderId="2" xfId="0" applyBorder="1"/>
    <xf numFmtId="0" fontId="0" fillId="0" borderId="3" xfId="0" applyBorder="1"/>
    <xf numFmtId="6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4ED74-CA8B-4B22-9EA5-41FBC86C19E0}">
  <dimension ref="B3:T217"/>
  <sheetViews>
    <sheetView tabSelected="1" topLeftCell="A9" workbookViewId="0">
      <selection activeCell="N212" sqref="N212"/>
    </sheetView>
  </sheetViews>
  <sheetFormatPr defaultRowHeight="15" x14ac:dyDescent="0.25"/>
  <cols>
    <col min="2" max="2" width="10.42578125" bestFit="1" customWidth="1"/>
    <col min="7" max="7" width="10.42578125" bestFit="1" customWidth="1"/>
    <col min="12" max="12" width="10.42578125" bestFit="1" customWidth="1"/>
    <col min="14" max="14" width="15" customWidth="1"/>
    <col min="15" max="15" width="32.42578125" customWidth="1"/>
    <col min="16" max="17" width="10.42578125" bestFit="1" customWidth="1"/>
  </cols>
  <sheetData>
    <row r="3" spans="2:20" ht="24" x14ac:dyDescent="0.4">
      <c r="F3" s="9" t="s">
        <v>0</v>
      </c>
      <c r="G3" s="9"/>
      <c r="H3" s="9"/>
      <c r="I3" s="9"/>
      <c r="J3" s="9"/>
      <c r="K3" s="9"/>
    </row>
    <row r="6" spans="2:20" x14ac:dyDescent="0.25">
      <c r="B6" t="s">
        <v>1</v>
      </c>
      <c r="C6" t="s">
        <v>206</v>
      </c>
    </row>
    <row r="8" spans="2:20" x14ac:dyDescent="0.25">
      <c r="E8" t="s">
        <v>2</v>
      </c>
      <c r="N8" t="s">
        <v>8</v>
      </c>
    </row>
    <row r="9" spans="2:20" x14ac:dyDescent="0.25">
      <c r="E9" t="s">
        <v>3</v>
      </c>
      <c r="J9" t="s">
        <v>4</v>
      </c>
      <c r="O9" t="s">
        <v>210</v>
      </c>
      <c r="S9" t="s">
        <v>4</v>
      </c>
    </row>
    <row r="10" spans="2:20" x14ac:dyDescent="0.25">
      <c r="B10" s="3">
        <v>44834</v>
      </c>
      <c r="C10" t="s">
        <v>6</v>
      </c>
      <c r="E10">
        <v>3000</v>
      </c>
      <c r="F10" s="1"/>
      <c r="G10" s="3">
        <v>44834</v>
      </c>
      <c r="H10" t="s">
        <v>5</v>
      </c>
      <c r="J10">
        <v>1500</v>
      </c>
      <c r="L10" s="3">
        <v>44470</v>
      </c>
      <c r="M10" t="s">
        <v>9</v>
      </c>
      <c r="O10">
        <v>24000</v>
      </c>
      <c r="P10" s="3">
        <v>44834</v>
      </c>
      <c r="Q10" t="s">
        <v>10</v>
      </c>
      <c r="S10">
        <v>6000</v>
      </c>
    </row>
    <row r="11" spans="2:20" x14ac:dyDescent="0.25">
      <c r="F11" s="1"/>
      <c r="G11" s="3">
        <v>44834</v>
      </c>
      <c r="H11" t="s">
        <v>7</v>
      </c>
      <c r="J11">
        <v>1500</v>
      </c>
      <c r="P11" s="3">
        <v>44834</v>
      </c>
      <c r="Q11" t="s">
        <v>11</v>
      </c>
      <c r="S11">
        <v>18000</v>
      </c>
    </row>
    <row r="12" spans="2:20" ht="15.75" thickBot="1" x14ac:dyDescent="0.3">
      <c r="E12" s="2">
        <f>SUM(E10:E11)</f>
        <v>3000</v>
      </c>
      <c r="J12" s="2">
        <f>SUM(J10:J11)</f>
        <v>3000</v>
      </c>
      <c r="O12" s="2">
        <f>SUM(O10:O11)</f>
        <v>24000</v>
      </c>
      <c r="S12" s="2">
        <f>SUM(S10:S11)</f>
        <v>24000</v>
      </c>
    </row>
    <row r="13" spans="2:20" ht="15.75" thickTop="1" x14ac:dyDescent="0.25"/>
    <row r="14" spans="2:20" x14ac:dyDescent="0.25">
      <c r="P14" t="s">
        <v>12</v>
      </c>
    </row>
    <row r="15" spans="2:20" x14ac:dyDescent="0.25">
      <c r="E15" t="s">
        <v>20</v>
      </c>
      <c r="O15" t="s">
        <v>211</v>
      </c>
      <c r="T15" t="s">
        <v>4</v>
      </c>
    </row>
    <row r="16" spans="2:20" x14ac:dyDescent="0.25">
      <c r="E16" t="s">
        <v>3</v>
      </c>
      <c r="J16" t="s">
        <v>4</v>
      </c>
      <c r="L16" s="1">
        <v>44834</v>
      </c>
      <c r="M16" t="s">
        <v>13</v>
      </c>
      <c r="O16">
        <v>6000</v>
      </c>
      <c r="P16" s="1">
        <v>44834</v>
      </c>
      <c r="Q16" t="s">
        <v>14</v>
      </c>
      <c r="T16">
        <v>6000</v>
      </c>
    </row>
    <row r="17" spans="2:20" x14ac:dyDescent="0.25">
      <c r="B17" s="3">
        <v>44834</v>
      </c>
      <c r="C17" t="s">
        <v>21</v>
      </c>
      <c r="E17">
        <v>197000</v>
      </c>
      <c r="F17" s="1"/>
      <c r="G17" s="3">
        <v>44834</v>
      </c>
      <c r="H17" t="s">
        <v>22</v>
      </c>
      <c r="J17">
        <v>47000</v>
      </c>
    </row>
    <row r="18" spans="2:20" x14ac:dyDescent="0.25">
      <c r="C18" t="s">
        <v>24</v>
      </c>
      <c r="F18" s="1"/>
      <c r="G18" s="3">
        <v>44834</v>
      </c>
      <c r="H18" t="s">
        <v>23</v>
      </c>
      <c r="J18">
        <v>30000</v>
      </c>
      <c r="O18" t="s">
        <v>16</v>
      </c>
    </row>
    <row r="19" spans="2:20" x14ac:dyDescent="0.25">
      <c r="G19" s="3">
        <v>44834</v>
      </c>
      <c r="H19" t="s">
        <v>26</v>
      </c>
      <c r="J19">
        <v>120000</v>
      </c>
      <c r="O19" t="s">
        <v>212</v>
      </c>
      <c r="T19" t="s">
        <v>4</v>
      </c>
    </row>
    <row r="20" spans="2:20" ht="15.75" thickBot="1" x14ac:dyDescent="0.3">
      <c r="E20" s="2">
        <f>SUM(E17:E19)</f>
        <v>197000</v>
      </c>
      <c r="J20" s="2">
        <f>SUM(J17:J19)</f>
        <v>197000</v>
      </c>
      <c r="L20" s="3">
        <v>44834</v>
      </c>
      <c r="M20" t="s">
        <v>6</v>
      </c>
      <c r="O20">
        <v>1700</v>
      </c>
      <c r="P20" s="1"/>
      <c r="Q20" s="3">
        <v>44834</v>
      </c>
      <c r="R20" t="s">
        <v>15</v>
      </c>
      <c r="T20">
        <v>1700</v>
      </c>
    </row>
    <row r="21" spans="2:20" ht="15.75" thickTop="1" x14ac:dyDescent="0.25">
      <c r="P21" s="1"/>
      <c r="Q21" s="3"/>
      <c r="T21" t="s">
        <v>32</v>
      </c>
    </row>
    <row r="22" spans="2:20" ht="15.75" thickBot="1" x14ac:dyDescent="0.3">
      <c r="F22" t="s">
        <v>37</v>
      </c>
      <c r="O22" s="2">
        <f>SUM(O20:O21)</f>
        <v>1700</v>
      </c>
      <c r="T22" s="2">
        <f>SUM(T20:T21)</f>
        <v>1700</v>
      </c>
    </row>
    <row r="23" spans="2:20" ht="15.75" thickTop="1" x14ac:dyDescent="0.25">
      <c r="E23" t="s">
        <v>3</v>
      </c>
      <c r="J23" t="s">
        <v>4</v>
      </c>
    </row>
    <row r="24" spans="2:20" x14ac:dyDescent="0.25">
      <c r="B24" s="1">
        <v>44834</v>
      </c>
      <c r="C24" t="s">
        <v>13</v>
      </c>
      <c r="E24">
        <v>30000</v>
      </c>
      <c r="F24" s="1">
        <v>44834</v>
      </c>
      <c r="G24" t="s">
        <v>14</v>
      </c>
      <c r="J24">
        <v>30000</v>
      </c>
      <c r="O24" t="s">
        <v>19</v>
      </c>
    </row>
    <row r="25" spans="2:20" x14ac:dyDescent="0.25">
      <c r="C25" t="s">
        <v>27</v>
      </c>
      <c r="G25" t="s">
        <v>28</v>
      </c>
      <c r="O25" t="s">
        <v>211</v>
      </c>
      <c r="T25" t="s">
        <v>4</v>
      </c>
    </row>
    <row r="26" spans="2:20" x14ac:dyDescent="0.25">
      <c r="L26" s="3">
        <v>44834</v>
      </c>
      <c r="M26" t="s">
        <v>17</v>
      </c>
      <c r="O26">
        <v>7000</v>
      </c>
      <c r="P26" s="1"/>
      <c r="Q26" s="3">
        <v>44834</v>
      </c>
      <c r="R26" t="s">
        <v>18</v>
      </c>
      <c r="T26">
        <v>7000</v>
      </c>
    </row>
    <row r="27" spans="2:20" x14ac:dyDescent="0.25">
      <c r="E27" t="s">
        <v>38</v>
      </c>
      <c r="P27" s="1"/>
      <c r="Q27" s="3"/>
    </row>
    <row r="28" spans="2:20" ht="15.75" thickBot="1" x14ac:dyDescent="0.3">
      <c r="E28" t="s">
        <v>3</v>
      </c>
      <c r="J28" t="s">
        <v>4</v>
      </c>
      <c r="O28" s="2">
        <f>SUM(O26:O27)</f>
        <v>7000</v>
      </c>
      <c r="T28" s="2">
        <f>SUM(T26:T27)</f>
        <v>7000</v>
      </c>
    </row>
    <row r="29" spans="2:20" ht="15.75" thickTop="1" x14ac:dyDescent="0.25">
      <c r="B29" s="1">
        <v>44834</v>
      </c>
      <c r="C29" t="s">
        <v>25</v>
      </c>
      <c r="E29">
        <v>77000</v>
      </c>
      <c r="F29" s="1">
        <v>44834</v>
      </c>
      <c r="G29" t="s">
        <v>29</v>
      </c>
      <c r="J29">
        <v>47000</v>
      </c>
    </row>
    <row r="30" spans="2:20" x14ac:dyDescent="0.25">
      <c r="F30" s="1">
        <v>44834</v>
      </c>
      <c r="G30" t="s">
        <v>30</v>
      </c>
      <c r="J30">
        <v>30000</v>
      </c>
      <c r="O30" t="s">
        <v>213</v>
      </c>
    </row>
    <row r="31" spans="2:20" ht="15.75" thickBot="1" x14ac:dyDescent="0.3">
      <c r="E31" s="2">
        <f>SUM(E29:E30)</f>
        <v>77000</v>
      </c>
      <c r="J31" s="2">
        <f>SUM(J29:J30)</f>
        <v>77000</v>
      </c>
      <c r="O31" t="s">
        <v>214</v>
      </c>
      <c r="T31" t="s">
        <v>4</v>
      </c>
    </row>
    <row r="32" spans="2:20" ht="15.75" thickTop="1" x14ac:dyDescent="0.25">
      <c r="L32" s="3">
        <v>44834</v>
      </c>
      <c r="M32" t="s">
        <v>42</v>
      </c>
      <c r="O32">
        <v>3000</v>
      </c>
      <c r="P32" s="1"/>
      <c r="Q32" s="3">
        <v>44834</v>
      </c>
      <c r="R32" t="s">
        <v>43</v>
      </c>
      <c r="T32">
        <v>3000</v>
      </c>
    </row>
    <row r="33" spans="2:20" x14ac:dyDescent="0.25">
      <c r="M33" t="s">
        <v>47</v>
      </c>
      <c r="P33" s="1"/>
      <c r="Q33" s="3"/>
    </row>
    <row r="34" spans="2:20" ht="15.75" thickBot="1" x14ac:dyDescent="0.3">
      <c r="F34" t="s">
        <v>33</v>
      </c>
      <c r="O34" s="2">
        <f>SUM(O32:O33)</f>
        <v>3000</v>
      </c>
      <c r="T34" s="2">
        <f>SUM(T32:T33)</f>
        <v>3000</v>
      </c>
    </row>
    <row r="35" spans="2:20" ht="15.75" thickTop="1" x14ac:dyDescent="0.25">
      <c r="E35" t="s">
        <v>3</v>
      </c>
      <c r="J35" t="s">
        <v>4</v>
      </c>
    </row>
    <row r="36" spans="2:20" x14ac:dyDescent="0.25">
      <c r="B36" s="3">
        <v>44834</v>
      </c>
      <c r="C36" t="s">
        <v>34</v>
      </c>
      <c r="E36">
        <v>250000</v>
      </c>
      <c r="F36" s="1"/>
      <c r="G36" s="3">
        <v>44834</v>
      </c>
      <c r="H36" t="s">
        <v>22</v>
      </c>
      <c r="J36">
        <v>40000</v>
      </c>
      <c r="O36" t="s">
        <v>44</v>
      </c>
    </row>
    <row r="37" spans="2:20" x14ac:dyDescent="0.25">
      <c r="C37" t="s">
        <v>24</v>
      </c>
      <c r="F37" s="1"/>
      <c r="G37" s="3">
        <v>44834</v>
      </c>
      <c r="H37" t="s">
        <v>23</v>
      </c>
      <c r="J37">
        <v>10000</v>
      </c>
      <c r="O37" t="s">
        <v>3</v>
      </c>
      <c r="T37" t="s">
        <v>4</v>
      </c>
    </row>
    <row r="38" spans="2:20" x14ac:dyDescent="0.25">
      <c r="B38" s="3">
        <v>44834</v>
      </c>
      <c r="C38" t="s">
        <v>31</v>
      </c>
      <c r="E38">
        <v>20000</v>
      </c>
      <c r="G38" s="3">
        <v>44834</v>
      </c>
      <c r="H38" t="s">
        <v>26</v>
      </c>
      <c r="J38">
        <v>220000</v>
      </c>
      <c r="L38" s="3">
        <v>44834</v>
      </c>
      <c r="M38" t="s">
        <v>45</v>
      </c>
      <c r="O38">
        <v>18000</v>
      </c>
      <c r="P38" s="1"/>
      <c r="Q38" s="3">
        <v>44834</v>
      </c>
      <c r="R38" t="s">
        <v>46</v>
      </c>
      <c r="T38">
        <v>18000</v>
      </c>
    </row>
    <row r="39" spans="2:20" ht="15.75" thickBot="1" x14ac:dyDescent="0.3">
      <c r="E39" s="2">
        <f>SUM(E36:E38)</f>
        <v>270000</v>
      </c>
      <c r="J39" s="2">
        <f>SUM(J36:J38)</f>
        <v>270000</v>
      </c>
      <c r="P39" s="1"/>
      <c r="Q39" s="3"/>
    </row>
    <row r="40" spans="2:20" ht="16.5" thickTop="1" thickBot="1" x14ac:dyDescent="0.3">
      <c r="O40" s="2">
        <f>SUM(O38:O39)</f>
        <v>18000</v>
      </c>
      <c r="T40" s="2">
        <f>SUM(T38:T39)</f>
        <v>18000</v>
      </c>
    </row>
    <row r="41" spans="2:20" ht="15.75" thickTop="1" x14ac:dyDescent="0.25">
      <c r="F41" t="s">
        <v>35</v>
      </c>
    </row>
    <row r="42" spans="2:20" x14ac:dyDescent="0.25">
      <c r="E42" t="s">
        <v>3</v>
      </c>
      <c r="J42" t="s">
        <v>4</v>
      </c>
      <c r="P42" t="s">
        <v>81</v>
      </c>
    </row>
    <row r="43" spans="2:20" x14ac:dyDescent="0.25">
      <c r="B43" s="1">
        <v>44834</v>
      </c>
      <c r="C43" t="s">
        <v>13</v>
      </c>
      <c r="E43">
        <v>10000</v>
      </c>
      <c r="F43" s="1">
        <v>44834</v>
      </c>
      <c r="G43" t="s">
        <v>14</v>
      </c>
      <c r="J43">
        <v>10000</v>
      </c>
      <c r="O43" t="s">
        <v>214</v>
      </c>
      <c r="S43" t="s">
        <v>49</v>
      </c>
    </row>
    <row r="44" spans="2:20" x14ac:dyDescent="0.25">
      <c r="C44" t="s">
        <v>27</v>
      </c>
      <c r="L44" s="1">
        <v>44834</v>
      </c>
      <c r="M44" t="s">
        <v>82</v>
      </c>
      <c r="O44">
        <v>134000</v>
      </c>
      <c r="P44" s="1">
        <v>44834</v>
      </c>
      <c r="Q44" t="s">
        <v>25</v>
      </c>
      <c r="S44">
        <v>180000</v>
      </c>
    </row>
    <row r="45" spans="2:20" x14ac:dyDescent="0.25">
      <c r="M45" t="s">
        <v>83</v>
      </c>
      <c r="O45">
        <v>10000</v>
      </c>
      <c r="P45" s="1"/>
    </row>
    <row r="46" spans="2:20" x14ac:dyDescent="0.25">
      <c r="F46" t="s">
        <v>36</v>
      </c>
      <c r="M46" t="s">
        <v>84</v>
      </c>
      <c r="O46">
        <v>30000</v>
      </c>
    </row>
    <row r="47" spans="2:20" x14ac:dyDescent="0.25">
      <c r="E47" t="s">
        <v>3</v>
      </c>
      <c r="J47" t="s">
        <v>4</v>
      </c>
      <c r="M47" t="s">
        <v>85</v>
      </c>
      <c r="O47">
        <v>6000</v>
      </c>
    </row>
    <row r="48" spans="2:20" ht="15.75" thickBot="1" x14ac:dyDescent="0.3">
      <c r="B48" s="1">
        <v>44834</v>
      </c>
      <c r="C48" t="s">
        <v>25</v>
      </c>
      <c r="E48">
        <v>50000</v>
      </c>
      <c r="F48" s="1">
        <v>44834</v>
      </c>
      <c r="G48" t="s">
        <v>29</v>
      </c>
      <c r="J48">
        <v>40000</v>
      </c>
      <c r="O48" s="2">
        <f>SUM(O44:O47)</f>
        <v>180000</v>
      </c>
      <c r="S48" s="2">
        <f>SUM(S44:S47)</f>
        <v>180000</v>
      </c>
    </row>
    <row r="49" spans="2:14" ht="15.75" thickTop="1" x14ac:dyDescent="0.25">
      <c r="F49" s="1">
        <v>44834</v>
      </c>
      <c r="G49" t="s">
        <v>30</v>
      </c>
      <c r="J49">
        <v>10000</v>
      </c>
    </row>
    <row r="50" spans="2:14" ht="15.75" thickBot="1" x14ac:dyDescent="0.3">
      <c r="E50" s="2">
        <f>SUM(E48:E49)</f>
        <v>50000</v>
      </c>
      <c r="J50" s="2">
        <f>SUM(J48:J49)</f>
        <v>50000</v>
      </c>
    </row>
    <row r="51" spans="2:14" ht="15.75" thickTop="1" x14ac:dyDescent="0.25"/>
    <row r="52" spans="2:14" x14ac:dyDescent="0.25">
      <c r="F52" t="s">
        <v>41</v>
      </c>
    </row>
    <row r="53" spans="2:14" x14ac:dyDescent="0.25">
      <c r="E53" t="s">
        <v>3</v>
      </c>
      <c r="J53" t="s">
        <v>4</v>
      </c>
    </row>
    <row r="54" spans="2:14" x14ac:dyDescent="0.25">
      <c r="B54" s="1">
        <v>44834</v>
      </c>
      <c r="C54" t="s">
        <v>33</v>
      </c>
      <c r="E54">
        <v>20000</v>
      </c>
      <c r="F54" s="1">
        <v>44834</v>
      </c>
      <c r="G54" t="s">
        <v>39</v>
      </c>
      <c r="J54">
        <v>20000</v>
      </c>
    </row>
    <row r="55" spans="2:14" x14ac:dyDescent="0.25">
      <c r="G55" t="s">
        <v>40</v>
      </c>
    </row>
    <row r="62" spans="2:14" x14ac:dyDescent="0.25">
      <c r="B62" t="s">
        <v>48</v>
      </c>
      <c r="C62" t="s">
        <v>205</v>
      </c>
    </row>
    <row r="64" spans="2:14" x14ac:dyDescent="0.25">
      <c r="C64" t="s">
        <v>203</v>
      </c>
      <c r="H64" t="s">
        <v>204</v>
      </c>
      <c r="J64" t="s">
        <v>49</v>
      </c>
      <c r="N64" s="4"/>
    </row>
    <row r="65" spans="3:14" x14ac:dyDescent="0.25">
      <c r="C65" t="s">
        <v>50</v>
      </c>
      <c r="J65" s="4">
        <v>338300</v>
      </c>
      <c r="N65" s="4"/>
    </row>
    <row r="66" spans="3:14" x14ac:dyDescent="0.25">
      <c r="C66" t="s">
        <v>51</v>
      </c>
      <c r="J66" s="4">
        <v>2000</v>
      </c>
      <c r="N66" s="4"/>
    </row>
    <row r="67" spans="3:14" x14ac:dyDescent="0.25">
      <c r="C67" t="s">
        <v>52</v>
      </c>
      <c r="H67" s="4">
        <v>134000</v>
      </c>
      <c r="N67" s="4"/>
    </row>
    <row r="68" spans="3:14" x14ac:dyDescent="0.25">
      <c r="C68" t="s">
        <v>53</v>
      </c>
      <c r="H68" s="4">
        <v>10000</v>
      </c>
      <c r="N68" s="4"/>
    </row>
    <row r="69" spans="3:14" x14ac:dyDescent="0.25">
      <c r="C69" t="s">
        <v>54</v>
      </c>
      <c r="H69" s="4">
        <v>30000</v>
      </c>
    </row>
    <row r="70" spans="3:14" x14ac:dyDescent="0.25">
      <c r="C70" t="s">
        <v>55</v>
      </c>
      <c r="H70" s="4">
        <v>6000</v>
      </c>
    </row>
    <row r="71" spans="3:14" x14ac:dyDescent="0.25">
      <c r="C71" t="s">
        <v>56</v>
      </c>
      <c r="H71" s="4">
        <v>35000</v>
      </c>
    </row>
    <row r="72" spans="3:14" x14ac:dyDescent="0.25">
      <c r="C72" t="s">
        <v>57</v>
      </c>
      <c r="H72" s="4">
        <v>3000</v>
      </c>
    </row>
    <row r="73" spans="3:14" x14ac:dyDescent="0.25">
      <c r="C73" t="s">
        <v>58</v>
      </c>
      <c r="H73" s="4">
        <v>1700</v>
      </c>
    </row>
    <row r="74" spans="3:14" x14ac:dyDescent="0.25">
      <c r="C74" t="s">
        <v>59</v>
      </c>
      <c r="H74" s="4">
        <v>270000</v>
      </c>
    </row>
    <row r="75" spans="3:14" x14ac:dyDescent="0.25">
      <c r="C75" t="s">
        <v>60</v>
      </c>
      <c r="H75" s="4">
        <v>197000</v>
      </c>
    </row>
    <row r="76" spans="3:14" x14ac:dyDescent="0.25">
      <c r="C76" t="s">
        <v>61</v>
      </c>
      <c r="H76" s="4">
        <v>24000</v>
      </c>
    </row>
    <row r="77" spans="3:14" x14ac:dyDescent="0.25">
      <c r="C77" t="s">
        <v>62</v>
      </c>
      <c r="E77" s="4"/>
      <c r="J77" s="4">
        <v>50000</v>
      </c>
    </row>
    <row r="78" spans="3:14" x14ac:dyDescent="0.25">
      <c r="C78" t="s">
        <v>63</v>
      </c>
      <c r="J78" s="4">
        <v>77000</v>
      </c>
    </row>
    <row r="79" spans="3:14" x14ac:dyDescent="0.25">
      <c r="C79" t="s">
        <v>64</v>
      </c>
      <c r="J79" s="4">
        <v>6000</v>
      </c>
    </row>
    <row r="80" spans="3:14" x14ac:dyDescent="0.25">
      <c r="C80" t="s">
        <v>65</v>
      </c>
      <c r="H80" s="4">
        <v>94000</v>
      </c>
    </row>
    <row r="81" spans="3:10" x14ac:dyDescent="0.25">
      <c r="C81" t="s">
        <v>67</v>
      </c>
      <c r="H81" s="4">
        <v>23700</v>
      </c>
    </row>
    <row r="82" spans="3:10" x14ac:dyDescent="0.25">
      <c r="C82" t="s">
        <v>66</v>
      </c>
      <c r="H82" s="4">
        <v>76400</v>
      </c>
    </row>
    <row r="83" spans="3:10" x14ac:dyDescent="0.25">
      <c r="C83" t="s">
        <v>5</v>
      </c>
      <c r="H83" s="4">
        <v>12100</v>
      </c>
    </row>
    <row r="84" spans="3:10" x14ac:dyDescent="0.25">
      <c r="C84" t="s">
        <v>78</v>
      </c>
      <c r="H84">
        <v>21000</v>
      </c>
    </row>
    <row r="85" spans="3:10" x14ac:dyDescent="0.25">
      <c r="C85" t="s">
        <v>68</v>
      </c>
      <c r="J85" s="4">
        <v>280000</v>
      </c>
    </row>
    <row r="86" spans="3:10" x14ac:dyDescent="0.25">
      <c r="C86" t="s">
        <v>69</v>
      </c>
      <c r="J86" s="4">
        <v>20000</v>
      </c>
    </row>
    <row r="87" spans="3:10" x14ac:dyDescent="0.25">
      <c r="C87" t="s">
        <v>76</v>
      </c>
      <c r="J87" s="4">
        <v>19300</v>
      </c>
    </row>
    <row r="88" spans="3:10" x14ac:dyDescent="0.25">
      <c r="C88" t="s">
        <v>70</v>
      </c>
      <c r="J88" s="4">
        <v>50000</v>
      </c>
    </row>
    <row r="89" spans="3:10" x14ac:dyDescent="0.25">
      <c r="C89" t="s">
        <v>75</v>
      </c>
      <c r="J89" s="4">
        <v>18700</v>
      </c>
    </row>
    <row r="90" spans="3:10" x14ac:dyDescent="0.25">
      <c r="C90" t="s">
        <v>71</v>
      </c>
      <c r="J90" s="4">
        <v>14100</v>
      </c>
    </row>
    <row r="91" spans="3:10" x14ac:dyDescent="0.25">
      <c r="C91" t="s">
        <v>72</v>
      </c>
      <c r="J91" s="4">
        <v>18000</v>
      </c>
    </row>
    <row r="92" spans="3:10" x14ac:dyDescent="0.25">
      <c r="C92" t="s">
        <v>73</v>
      </c>
      <c r="J92" s="4">
        <v>23000</v>
      </c>
    </row>
    <row r="93" spans="3:10" x14ac:dyDescent="0.25">
      <c r="C93" t="s">
        <v>41</v>
      </c>
      <c r="J93" s="4">
        <v>20000</v>
      </c>
    </row>
    <row r="94" spans="3:10" x14ac:dyDescent="0.25">
      <c r="C94" t="s">
        <v>74</v>
      </c>
      <c r="J94" s="4">
        <v>1500</v>
      </c>
    </row>
    <row r="95" spans="3:10" ht="15.75" thickBot="1" x14ac:dyDescent="0.3">
      <c r="C95" t="s">
        <v>77</v>
      </c>
      <c r="H95" s="2">
        <f>SUM(H65:H94)</f>
        <v>937900</v>
      </c>
      <c r="J95" s="5">
        <f>SUM(J65:J94)</f>
        <v>937900</v>
      </c>
    </row>
    <row r="96" spans="3:10" ht="15.75" thickTop="1" x14ac:dyDescent="0.25"/>
    <row r="99" spans="2:9" x14ac:dyDescent="0.25">
      <c r="B99" t="s">
        <v>79</v>
      </c>
      <c r="C99" t="s">
        <v>207</v>
      </c>
    </row>
    <row r="101" spans="2:9" x14ac:dyDescent="0.25">
      <c r="G101" t="s">
        <v>88</v>
      </c>
      <c r="I101" t="s">
        <v>87</v>
      </c>
    </row>
    <row r="102" spans="2:9" x14ac:dyDescent="0.25">
      <c r="C102" t="s">
        <v>50</v>
      </c>
      <c r="I102">
        <v>338300</v>
      </c>
    </row>
    <row r="103" spans="2:9" x14ac:dyDescent="0.25">
      <c r="C103" t="s">
        <v>86</v>
      </c>
      <c r="I103">
        <v>180000</v>
      </c>
    </row>
    <row r="104" spans="2:9" x14ac:dyDescent="0.25">
      <c r="C104" t="s">
        <v>89</v>
      </c>
      <c r="I104" s="6">
        <f>I102-I103</f>
        <v>158300</v>
      </c>
    </row>
    <row r="105" spans="2:9" x14ac:dyDescent="0.25">
      <c r="C105" t="s">
        <v>90</v>
      </c>
    </row>
    <row r="106" spans="2:9" x14ac:dyDescent="0.25">
      <c r="C106" t="s">
        <v>80</v>
      </c>
      <c r="I106">
        <v>2000</v>
      </c>
    </row>
    <row r="107" spans="2:9" x14ac:dyDescent="0.25">
      <c r="C107" t="s">
        <v>93</v>
      </c>
      <c r="I107" s="6">
        <f>SUM(I104:I106)</f>
        <v>160300</v>
      </c>
    </row>
    <row r="108" spans="2:9" x14ac:dyDescent="0.25">
      <c r="C108" t="s">
        <v>91</v>
      </c>
      <c r="I108">
        <v>35000</v>
      </c>
    </row>
    <row r="109" spans="2:9" x14ac:dyDescent="0.25">
      <c r="C109" t="s">
        <v>92</v>
      </c>
      <c r="I109" s="6">
        <f>I107-I108</f>
        <v>125300</v>
      </c>
    </row>
    <row r="110" spans="2:9" x14ac:dyDescent="0.25">
      <c r="C110" t="s">
        <v>94</v>
      </c>
    </row>
    <row r="111" spans="2:9" x14ac:dyDescent="0.25">
      <c r="C111" t="s">
        <v>95</v>
      </c>
      <c r="G111">
        <v>3000</v>
      </c>
    </row>
    <row r="112" spans="2:9" x14ac:dyDescent="0.25">
      <c r="C112" t="s">
        <v>96</v>
      </c>
      <c r="G112">
        <v>1700</v>
      </c>
      <c r="I112">
        <f>SUM(G111:G112)</f>
        <v>4700</v>
      </c>
    </row>
    <row r="113" spans="2:11" x14ac:dyDescent="0.25">
      <c r="C113" t="s">
        <v>97</v>
      </c>
      <c r="G113" s="6"/>
      <c r="I113" s="6">
        <f>I109-I112</f>
        <v>120600</v>
      </c>
    </row>
    <row r="114" spans="2:11" x14ac:dyDescent="0.25">
      <c r="C114" t="s">
        <v>98</v>
      </c>
    </row>
    <row r="115" spans="2:11" x14ac:dyDescent="0.25">
      <c r="C115" t="s">
        <v>99</v>
      </c>
      <c r="G115">
        <v>18000</v>
      </c>
    </row>
    <row r="116" spans="2:11" x14ac:dyDescent="0.25">
      <c r="C116" t="s">
        <v>100</v>
      </c>
      <c r="G116">
        <v>3000</v>
      </c>
      <c r="I116">
        <f>SUM(G115:G116)</f>
        <v>21000</v>
      </c>
    </row>
    <row r="117" spans="2:11" ht="15.75" thickBot="1" x14ac:dyDescent="0.3">
      <c r="C117" t="s">
        <v>101</v>
      </c>
      <c r="G117" s="6"/>
      <c r="I117" s="2">
        <f>I113-I116</f>
        <v>99600</v>
      </c>
    </row>
    <row r="118" spans="2:11" ht="15.75" thickTop="1" x14ac:dyDescent="0.25"/>
    <row r="120" spans="2:11" x14ac:dyDescent="0.25">
      <c r="B120" t="s">
        <v>103</v>
      </c>
      <c r="C120" t="s">
        <v>102</v>
      </c>
    </row>
    <row r="122" spans="2:11" x14ac:dyDescent="0.25">
      <c r="F122" t="s">
        <v>32</v>
      </c>
      <c r="G122" t="s">
        <v>108</v>
      </c>
      <c r="I122" t="s">
        <v>87</v>
      </c>
      <c r="K122" t="s">
        <v>87</v>
      </c>
    </row>
    <row r="123" spans="2:11" x14ac:dyDescent="0.25">
      <c r="C123" t="s">
        <v>104</v>
      </c>
    </row>
    <row r="124" spans="2:11" x14ac:dyDescent="0.25">
      <c r="C124" t="s">
        <v>112</v>
      </c>
      <c r="G124" t="s">
        <v>105</v>
      </c>
      <c r="I124" t="s">
        <v>109</v>
      </c>
      <c r="K124" t="s">
        <v>106</v>
      </c>
    </row>
    <row r="125" spans="2:11" x14ac:dyDescent="0.25">
      <c r="C125" t="s">
        <v>107</v>
      </c>
      <c r="K125">
        <v>220000</v>
      </c>
    </row>
    <row r="126" spans="2:11" x14ac:dyDescent="0.25">
      <c r="C126" t="s">
        <v>110</v>
      </c>
      <c r="G126">
        <v>197000</v>
      </c>
      <c r="I126">
        <v>77000</v>
      </c>
      <c r="K126">
        <f>G126-I126</f>
        <v>120000</v>
      </c>
    </row>
    <row r="127" spans="2:11" x14ac:dyDescent="0.25">
      <c r="C127" t="s">
        <v>111</v>
      </c>
      <c r="G127">
        <v>24000</v>
      </c>
      <c r="I127">
        <v>6000</v>
      </c>
      <c r="K127">
        <f>G127-I127</f>
        <v>18000</v>
      </c>
    </row>
    <row r="128" spans="2:11" x14ac:dyDescent="0.25">
      <c r="C128" t="s">
        <v>65</v>
      </c>
      <c r="K128">
        <v>94000</v>
      </c>
    </row>
    <row r="129" spans="3:11" x14ac:dyDescent="0.25">
      <c r="C129" t="s">
        <v>113</v>
      </c>
      <c r="K129" s="6">
        <f>SUM(K125:K128)</f>
        <v>452000</v>
      </c>
    </row>
    <row r="130" spans="3:11" x14ac:dyDescent="0.25">
      <c r="C130" t="s">
        <v>114</v>
      </c>
    </row>
    <row r="131" spans="3:11" x14ac:dyDescent="0.25">
      <c r="C131" t="s">
        <v>115</v>
      </c>
      <c r="I131">
        <v>23700</v>
      </c>
    </row>
    <row r="132" spans="3:11" x14ac:dyDescent="0.25">
      <c r="C132" t="s">
        <v>116</v>
      </c>
      <c r="I132">
        <v>76400</v>
      </c>
    </row>
    <row r="133" spans="3:11" x14ac:dyDescent="0.25">
      <c r="C133" t="s">
        <v>117</v>
      </c>
      <c r="I133">
        <v>12100</v>
      </c>
    </row>
    <row r="134" spans="3:11" x14ac:dyDescent="0.25">
      <c r="C134" t="s">
        <v>118</v>
      </c>
      <c r="I134" s="6"/>
      <c r="K134">
        <f>SUM(I131:I133)</f>
        <v>112200</v>
      </c>
    </row>
    <row r="135" spans="3:11" ht="15.75" thickBot="1" x14ac:dyDescent="0.3">
      <c r="C135" t="s">
        <v>140</v>
      </c>
      <c r="K135" s="2">
        <f>SUM(K129:K134)</f>
        <v>564200</v>
      </c>
    </row>
    <row r="136" spans="3:11" ht="15.75" thickTop="1" x14ac:dyDescent="0.25"/>
    <row r="137" spans="3:11" x14ac:dyDescent="0.25">
      <c r="C137" t="s">
        <v>119</v>
      </c>
    </row>
    <row r="138" spans="3:11" x14ac:dyDescent="0.25">
      <c r="C138" t="s">
        <v>124</v>
      </c>
    </row>
    <row r="139" spans="3:11" x14ac:dyDescent="0.25">
      <c r="C139" t="s">
        <v>120</v>
      </c>
      <c r="I139">
        <v>280000</v>
      </c>
    </row>
    <row r="140" spans="3:11" x14ac:dyDescent="0.25">
      <c r="C140" t="s">
        <v>121</v>
      </c>
      <c r="I140">
        <v>20000</v>
      </c>
    </row>
    <row r="141" spans="3:11" x14ac:dyDescent="0.25">
      <c r="C141" t="s">
        <v>122</v>
      </c>
      <c r="I141">
        <v>20000</v>
      </c>
    </row>
    <row r="142" spans="3:11" x14ac:dyDescent="0.25">
      <c r="C142" t="s">
        <v>123</v>
      </c>
    </row>
    <row r="143" spans="3:11" x14ac:dyDescent="0.25">
      <c r="C143" t="s">
        <v>125</v>
      </c>
      <c r="I143">
        <v>19300</v>
      </c>
    </row>
    <row r="144" spans="3:11" x14ac:dyDescent="0.25">
      <c r="C144" t="s">
        <v>126</v>
      </c>
      <c r="I144">
        <v>99600</v>
      </c>
    </row>
    <row r="145" spans="3:11" x14ac:dyDescent="0.25">
      <c r="C145" t="s">
        <v>128</v>
      </c>
      <c r="I145" s="6"/>
      <c r="K145">
        <f>SUM(I139:I144)</f>
        <v>438900</v>
      </c>
    </row>
    <row r="146" spans="3:11" x14ac:dyDescent="0.25">
      <c r="C146" t="s">
        <v>127</v>
      </c>
    </row>
    <row r="147" spans="3:11" x14ac:dyDescent="0.25">
      <c r="C147" t="s">
        <v>129</v>
      </c>
    </row>
    <row r="148" spans="3:11" x14ac:dyDescent="0.25">
      <c r="C148" t="s">
        <v>130</v>
      </c>
      <c r="I148">
        <v>50000</v>
      </c>
    </row>
    <row r="149" spans="3:11" x14ac:dyDescent="0.25">
      <c r="C149" t="s">
        <v>131</v>
      </c>
      <c r="I149">
        <v>11700</v>
      </c>
    </row>
    <row r="150" spans="3:11" x14ac:dyDescent="0.25">
      <c r="C150" t="s">
        <v>132</v>
      </c>
      <c r="I150" s="7">
        <v>23000</v>
      </c>
    </row>
    <row r="151" spans="3:11" x14ac:dyDescent="0.25">
      <c r="C151" t="s">
        <v>134</v>
      </c>
      <c r="K151">
        <f>SUM(I148:I150)</f>
        <v>84700</v>
      </c>
    </row>
    <row r="152" spans="3:11" x14ac:dyDescent="0.25">
      <c r="C152" t="s">
        <v>133</v>
      </c>
    </row>
    <row r="153" spans="3:11" x14ac:dyDescent="0.25">
      <c r="C153" t="s">
        <v>135</v>
      </c>
      <c r="I153">
        <v>7000</v>
      </c>
    </row>
    <row r="154" spans="3:11" x14ac:dyDescent="0.25">
      <c r="C154" t="s">
        <v>136</v>
      </c>
      <c r="I154">
        <v>14100</v>
      </c>
    </row>
    <row r="155" spans="3:11" x14ac:dyDescent="0.25">
      <c r="C155" t="s">
        <v>137</v>
      </c>
      <c r="I155">
        <v>18000</v>
      </c>
    </row>
    <row r="156" spans="3:11" x14ac:dyDescent="0.25">
      <c r="C156" t="s">
        <v>138</v>
      </c>
      <c r="I156">
        <v>1500</v>
      </c>
    </row>
    <row r="157" spans="3:11" x14ac:dyDescent="0.25">
      <c r="C157" t="s">
        <v>139</v>
      </c>
      <c r="I157" s="6"/>
      <c r="K157">
        <f>SUM(I153:I156)</f>
        <v>40600</v>
      </c>
    </row>
    <row r="158" spans="3:11" ht="15.75" thickBot="1" x14ac:dyDescent="0.3">
      <c r="C158" t="s">
        <v>141</v>
      </c>
      <c r="K158" s="2">
        <f>SUM(K145:K157)</f>
        <v>564200</v>
      </c>
    </row>
    <row r="159" spans="3:11" ht="15.75" thickTop="1" x14ac:dyDescent="0.25"/>
    <row r="162" spans="2:16" x14ac:dyDescent="0.25">
      <c r="C162" t="s">
        <v>142</v>
      </c>
    </row>
    <row r="163" spans="2:16" x14ac:dyDescent="0.25">
      <c r="B163" t="s">
        <v>143</v>
      </c>
      <c r="C163" t="s">
        <v>144</v>
      </c>
    </row>
    <row r="164" spans="2:16" x14ac:dyDescent="0.25">
      <c r="C164" t="s">
        <v>145</v>
      </c>
    </row>
    <row r="165" spans="2:16" x14ac:dyDescent="0.25">
      <c r="C165" t="s">
        <v>146</v>
      </c>
    </row>
    <row r="167" spans="2:16" x14ac:dyDescent="0.25">
      <c r="B167" t="s">
        <v>147</v>
      </c>
      <c r="C167" t="s">
        <v>148</v>
      </c>
    </row>
    <row r="168" spans="2:16" x14ac:dyDescent="0.25">
      <c r="C168" t="s">
        <v>149</v>
      </c>
    </row>
    <row r="169" spans="2:16" x14ac:dyDescent="0.25">
      <c r="C169" t="s">
        <v>150</v>
      </c>
    </row>
    <row r="171" spans="2:16" x14ac:dyDescent="0.25">
      <c r="C171" t="s">
        <v>151</v>
      </c>
      <c r="N171" t="s">
        <v>202</v>
      </c>
    </row>
    <row r="172" spans="2:16" x14ac:dyDescent="0.25">
      <c r="C172" t="s">
        <v>152</v>
      </c>
    </row>
    <row r="173" spans="2:16" x14ac:dyDescent="0.25">
      <c r="C173" t="s">
        <v>156</v>
      </c>
      <c r="N173" t="s">
        <v>194</v>
      </c>
      <c r="O173" t="s">
        <v>195</v>
      </c>
      <c r="P173" t="s">
        <v>196</v>
      </c>
    </row>
    <row r="174" spans="2:16" x14ac:dyDescent="0.25">
      <c r="C174" t="s">
        <v>153</v>
      </c>
      <c r="N174" s="3">
        <v>44470</v>
      </c>
      <c r="O174" t="s">
        <v>197</v>
      </c>
      <c r="P174" s="8">
        <v>24000</v>
      </c>
    </row>
    <row r="175" spans="2:16" x14ac:dyDescent="0.25">
      <c r="C175" t="s">
        <v>154</v>
      </c>
      <c r="N175" s="3">
        <v>44470</v>
      </c>
      <c r="O175" t="s">
        <v>198</v>
      </c>
      <c r="P175" s="8">
        <v>17000</v>
      </c>
    </row>
    <row r="176" spans="2:16" x14ac:dyDescent="0.25">
      <c r="C176" t="s">
        <v>155</v>
      </c>
      <c r="N176" s="3">
        <v>44834</v>
      </c>
      <c r="O176" t="s">
        <v>208</v>
      </c>
      <c r="P176" t="s">
        <v>199</v>
      </c>
    </row>
    <row r="177" spans="3:16" x14ac:dyDescent="0.25">
      <c r="N177" s="3">
        <v>44835</v>
      </c>
      <c r="O177" t="s">
        <v>198</v>
      </c>
      <c r="P177" t="s">
        <v>201</v>
      </c>
    </row>
    <row r="178" spans="3:16" x14ac:dyDescent="0.25">
      <c r="C178" t="s">
        <v>157</v>
      </c>
      <c r="N178" s="3">
        <v>45199</v>
      </c>
      <c r="O178" t="s">
        <v>209</v>
      </c>
      <c r="P178" t="s">
        <v>200</v>
      </c>
    </row>
    <row r="179" spans="3:16" x14ac:dyDescent="0.25">
      <c r="C179" t="s">
        <v>168</v>
      </c>
    </row>
    <row r="180" spans="3:16" x14ac:dyDescent="0.25">
      <c r="C180" t="s">
        <v>158</v>
      </c>
    </row>
    <row r="181" spans="3:16" x14ac:dyDescent="0.25">
      <c r="C181" t="s">
        <v>159</v>
      </c>
    </row>
    <row r="182" spans="3:16" x14ac:dyDescent="0.25">
      <c r="C182" t="s">
        <v>160</v>
      </c>
    </row>
    <row r="183" spans="3:16" x14ac:dyDescent="0.25">
      <c r="C183" t="s">
        <v>161</v>
      </c>
    </row>
    <row r="184" spans="3:16" x14ac:dyDescent="0.25">
      <c r="C184" t="s">
        <v>169</v>
      </c>
    </row>
    <row r="185" spans="3:16" x14ac:dyDescent="0.25">
      <c r="C185" t="s">
        <v>162</v>
      </c>
    </row>
    <row r="186" spans="3:16" x14ac:dyDescent="0.25">
      <c r="C186" t="s">
        <v>163</v>
      </c>
    </row>
    <row r="187" spans="3:16" x14ac:dyDescent="0.25">
      <c r="C187" t="s">
        <v>167</v>
      </c>
    </row>
    <row r="188" spans="3:16" x14ac:dyDescent="0.25">
      <c r="C188" t="s">
        <v>164</v>
      </c>
    </row>
    <row r="189" spans="3:16" x14ac:dyDescent="0.25">
      <c r="C189" t="s">
        <v>170</v>
      </c>
    </row>
    <row r="190" spans="3:16" x14ac:dyDescent="0.25">
      <c r="C190" t="s">
        <v>165</v>
      </c>
    </row>
    <row r="191" spans="3:16" x14ac:dyDescent="0.25">
      <c r="C191" t="s">
        <v>166</v>
      </c>
    </row>
    <row r="192" spans="3:16" x14ac:dyDescent="0.25">
      <c r="C192" t="s">
        <v>172</v>
      </c>
    </row>
    <row r="193" spans="2:17" x14ac:dyDescent="0.25">
      <c r="C193" t="s">
        <v>171</v>
      </c>
    </row>
    <row r="196" spans="2:17" x14ac:dyDescent="0.25">
      <c r="B196" t="s">
        <v>173</v>
      </c>
      <c r="C196" t="s">
        <v>179</v>
      </c>
    </row>
    <row r="197" spans="2:17" x14ac:dyDescent="0.25">
      <c r="C197" t="s">
        <v>174</v>
      </c>
    </row>
    <row r="198" spans="2:17" x14ac:dyDescent="0.25">
      <c r="C198" t="s">
        <v>175</v>
      </c>
      <c r="L198" s="10"/>
      <c r="M198" s="10"/>
      <c r="N198" s="10"/>
      <c r="O198" s="10"/>
      <c r="P198" s="10"/>
      <c r="Q198" s="10"/>
    </row>
    <row r="199" spans="2:17" x14ac:dyDescent="0.25">
      <c r="C199" t="s">
        <v>176</v>
      </c>
      <c r="L199" s="10"/>
      <c r="M199" s="10"/>
      <c r="N199" s="10"/>
      <c r="O199" s="10"/>
      <c r="P199" s="10"/>
      <c r="Q199" s="10"/>
    </row>
    <row r="200" spans="2:17" x14ac:dyDescent="0.25">
      <c r="C200" t="s">
        <v>177</v>
      </c>
      <c r="L200" s="10"/>
      <c r="M200" s="10"/>
      <c r="N200" s="10"/>
      <c r="O200" s="10"/>
      <c r="P200" s="10"/>
      <c r="Q200" s="10"/>
    </row>
    <row r="202" spans="2:17" x14ac:dyDescent="0.25">
      <c r="L202" t="s">
        <v>221</v>
      </c>
    </row>
    <row r="203" spans="2:17" x14ac:dyDescent="0.25">
      <c r="B203" t="s">
        <v>178</v>
      </c>
      <c r="C203" t="s">
        <v>183</v>
      </c>
      <c r="L203" t="s">
        <v>215</v>
      </c>
    </row>
    <row r="204" spans="2:17" x14ac:dyDescent="0.25">
      <c r="C204" t="s">
        <v>180</v>
      </c>
      <c r="L204" t="s">
        <v>217</v>
      </c>
    </row>
    <row r="205" spans="2:17" x14ac:dyDescent="0.25">
      <c r="C205" t="s">
        <v>181</v>
      </c>
      <c r="L205" t="s">
        <v>218</v>
      </c>
    </row>
    <row r="206" spans="2:17" x14ac:dyDescent="0.25">
      <c r="C206" t="s">
        <v>182</v>
      </c>
      <c r="L206" t="s">
        <v>216</v>
      </c>
    </row>
    <row r="207" spans="2:17" x14ac:dyDescent="0.25">
      <c r="C207" t="s">
        <v>184</v>
      </c>
      <c r="L207" t="s">
        <v>219</v>
      </c>
    </row>
    <row r="208" spans="2:17" x14ac:dyDescent="0.25">
      <c r="E208" t="s">
        <v>187</v>
      </c>
      <c r="F208" t="s">
        <v>185</v>
      </c>
      <c r="L208" t="s">
        <v>220</v>
      </c>
    </row>
    <row r="209" spans="2:5" x14ac:dyDescent="0.25">
      <c r="E209" t="s">
        <v>186</v>
      </c>
    </row>
    <row r="210" spans="2:5" x14ac:dyDescent="0.25">
      <c r="C210" t="s">
        <v>188</v>
      </c>
      <c r="E210" s="8">
        <v>20000</v>
      </c>
    </row>
    <row r="213" spans="2:5" x14ac:dyDescent="0.25">
      <c r="B213" t="s">
        <v>190</v>
      </c>
      <c r="C213" t="s">
        <v>192</v>
      </c>
    </row>
    <row r="214" spans="2:5" x14ac:dyDescent="0.25">
      <c r="C214" t="s">
        <v>191</v>
      </c>
    </row>
    <row r="215" spans="2:5" x14ac:dyDescent="0.25">
      <c r="C215" t="s">
        <v>189</v>
      </c>
    </row>
    <row r="217" spans="2:5" x14ac:dyDescent="0.25">
      <c r="C217" t="s">
        <v>193</v>
      </c>
    </row>
  </sheetData>
  <mergeCells count="2">
    <mergeCell ref="F3:K3"/>
    <mergeCell ref="L198:Q2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2025-09-28T15:46:42Z</dcterms:created>
  <dcterms:modified xsi:type="dcterms:W3CDTF">2025-09-29T08:50:22Z</dcterms:modified>
</cp:coreProperties>
</file>